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FISEAPPS\FISEPRO\New_Content\sample_NFI\NO\Originals_more_recent\Tabular_data\Info_level_B\Topic_Area\"/>
    </mc:Choice>
  </mc:AlternateContent>
  <bookViews>
    <workbookView xWindow="0" yWindow="0" windowWidth="21330" windowHeight="9585"/>
  </bookViews>
  <sheets>
    <sheet name="Sheet1" sheetId="1" r:id="rId1"/>
  </sheets>
  <calcPr calcId="162913" iterateDelta="1E-4"/>
</workbook>
</file>

<file path=xl/calcChain.xml><?xml version="1.0" encoding="utf-8"?>
<calcChain xmlns="http://schemas.openxmlformats.org/spreadsheetml/2006/main">
  <c r="O7" i="1" l="1"/>
  <c r="N8" i="1"/>
  <c r="N11" i="1"/>
  <c r="N12" i="1"/>
  <c r="F10" i="1"/>
  <c r="L10" i="1"/>
  <c r="L12" i="1"/>
  <c r="J12" i="1"/>
  <c r="H12" i="1"/>
  <c r="F12" i="1"/>
  <c r="D12" i="1"/>
  <c r="B12" i="1"/>
  <c r="J10" i="1"/>
  <c r="H10" i="1"/>
  <c r="D10" i="1"/>
  <c r="B10" i="1"/>
  <c r="L8" i="1"/>
  <c r="J8" i="1"/>
  <c r="H8" i="1"/>
  <c r="F8" i="1"/>
  <c r="D8" i="1"/>
  <c r="B8" i="1"/>
  <c r="N10" i="1"/>
  <c r="N9" i="1"/>
  <c r="N7" i="1"/>
  <c r="N6" i="1"/>
  <c r="N5" i="1"/>
  <c r="L6" i="1" s="1"/>
  <c r="F6" i="1"/>
  <c r="D6" i="1"/>
  <c r="B6" i="1"/>
  <c r="H6" i="1" l="1"/>
  <c r="J6" i="1"/>
  <c r="O11" i="1" l="1"/>
  <c r="O9" i="1"/>
  <c r="M11" i="1"/>
  <c r="M9" i="1"/>
  <c r="M7" i="1"/>
  <c r="E11" i="1"/>
  <c r="E9" i="1"/>
  <c r="E7" i="1"/>
  <c r="K11" i="1"/>
  <c r="K9" i="1"/>
  <c r="K7" i="1"/>
  <c r="I11" i="1"/>
  <c r="I9" i="1"/>
  <c r="I7" i="1"/>
  <c r="G11" i="1"/>
  <c r="G9" i="1"/>
  <c r="G7" i="1"/>
  <c r="C11" i="1"/>
  <c r="C9" i="1"/>
  <c r="C7" i="1"/>
</calcChain>
</file>

<file path=xl/sharedStrings.xml><?xml version="1.0" encoding="utf-8"?>
<sst xmlns="http://schemas.openxmlformats.org/spreadsheetml/2006/main" count="30" uniqueCount="15">
  <si>
    <t>Areal
Area (in 1000 ha)</t>
  </si>
  <si>
    <t>Østfold,
Akershus,
Oslo and
Hedmark</t>
  </si>
  <si>
    <t>Oppland,
Buskerud
and
Vestfold</t>
  </si>
  <si>
    <t>Telemark,
Aust-Agder
and
Vest-Agder</t>
  </si>
  <si>
    <t>Rogaland,
Hordaland,
Sogn og Fjordane and
Møre og Romsdal</t>
  </si>
  <si>
    <t>Sør-Trøndelag
and
Nord- Trøndelag</t>
  </si>
  <si>
    <t>Nordland
and
Troms</t>
  </si>
  <si>
    <t>Alle
All regions</t>
  </si>
  <si>
    <t>Region</t>
  </si>
  <si>
    <t>År
Reference year</t>
  </si>
  <si>
    <t>Tabell 33. Utviklingen av gammelskog 1991-2007, fordelt på regioner (1000 ha).
Table 33. Development of “old forest” 1991-2007, by region (1000 ha).</t>
  </si>
  <si>
    <t>1991 (indexed = 100)</t>
  </si>
  <si>
    <t>Region in % of all Regions</t>
  </si>
  <si>
    <t>Growth
in %</t>
  </si>
  <si>
    <t xml:space="preserve">Old trees are a habitat where the age of spruce must be older than 150 years and in pines older than 200 years. For broadleaved forest is the diameter of the chest height that determines the age (eg for oak it must be larger than 50 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</si>
</sst>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0"/>
      <color theme="3" tint="0.39997558519241921"/>
      <name val="Calibri"/>
      <family val="2"/>
    </font>
    <font>
      <i/>
      <sz val="10"/>
      <color theme="3" tint="0.3999755851924192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46">
    <xf numFmtId="0" fontId="0" fillId="0" borderId="0" xfId="0"/>
    <xf numFmtId="0" fontId="0" fillId="0" borderId="17" xfId="0" applyBorder="1" applyAlignment="1">
      <alignment wrapText="1"/>
    </xf>
    <xf numFmtId="0" fontId="0" fillId="0" borderId="14" xfId="0" applyBorder="1" applyAlignment="1">
      <alignment wrapText="1"/>
    </xf>
    <xf numFmtId="0" fontId="16" fillId="0" borderId="13" xfId="0" applyFont="1" applyBorder="1" applyAlignment="1">
      <alignment wrapText="1"/>
    </xf>
    <xf numFmtId="164" fontId="0" fillId="0" borderId="10" xfId="0" applyNumberFormat="1" applyBorder="1"/>
    <xf numFmtId="164" fontId="0" fillId="0" borderId="11" xfId="0" applyNumberFormat="1" applyBorder="1"/>
    <xf numFmtId="164" fontId="0" fillId="0" borderId="27" xfId="0" applyNumberFormat="1" applyBorder="1"/>
    <xf numFmtId="164" fontId="0" fillId="0" borderId="28" xfId="0" applyNumberFormat="1" applyBorder="1"/>
    <xf numFmtId="164" fontId="16" fillId="0" borderId="10" xfId="0" applyNumberFormat="1" applyFont="1" applyBorder="1"/>
    <xf numFmtId="164" fontId="16" fillId="0" borderId="27" xfId="0" applyNumberFormat="1" applyFont="1" applyBorder="1"/>
    <xf numFmtId="165" fontId="0" fillId="0" borderId="11" xfId="42" applyNumberFormat="1" applyFont="1" applyBorder="1"/>
    <xf numFmtId="165" fontId="0" fillId="0" borderId="28" xfId="42" applyNumberFormat="1" applyFont="1" applyBorder="1"/>
    <xf numFmtId="165" fontId="0" fillId="0" borderId="33" xfId="42" applyNumberFormat="1" applyFont="1" applyBorder="1"/>
    <xf numFmtId="0" fontId="0" fillId="0" borderId="30" xfId="0" applyBorder="1" applyAlignment="1">
      <alignment horizontal="center"/>
    </xf>
    <xf numFmtId="0" fontId="0" fillId="0" borderId="31" xfId="0" applyBorder="1" applyAlignment="1">
      <alignment horizontal="center"/>
    </xf>
    <xf numFmtId="165" fontId="19" fillId="0" borderId="36" xfId="42" applyNumberFormat="1" applyFont="1" applyBorder="1"/>
    <xf numFmtId="0" fontId="0" fillId="0" borderId="37" xfId="0" applyBorder="1" applyAlignment="1">
      <alignment horizontal="center"/>
    </xf>
    <xf numFmtId="165" fontId="0" fillId="0" borderId="12" xfId="42" applyNumberFormat="1" applyFont="1" applyBorder="1"/>
    <xf numFmtId="0" fontId="18" fillId="0" borderId="38" xfId="0" applyFont="1" applyFill="1" applyBorder="1" applyAlignment="1" applyProtection="1">
      <alignment horizontal="center" wrapText="1"/>
    </xf>
    <xf numFmtId="165" fontId="0" fillId="0" borderId="29" xfId="42" applyNumberFormat="1" applyFont="1" applyBorder="1"/>
    <xf numFmtId="0" fontId="18" fillId="0" borderId="24" xfId="0" applyFont="1" applyFill="1" applyBorder="1" applyAlignment="1" applyProtection="1">
      <alignment horizontal="center" wrapText="1"/>
    </xf>
    <xf numFmtId="165" fontId="19" fillId="0" borderId="39" xfId="42" applyNumberFormat="1" applyFont="1" applyBorder="1"/>
    <xf numFmtId="165" fontId="0" fillId="0" borderId="34" xfId="42" applyNumberFormat="1" applyFont="1" applyBorder="1"/>
    <xf numFmtId="165" fontId="0" fillId="0" borderId="22" xfId="42" applyNumberFormat="1" applyFont="1" applyBorder="1"/>
    <xf numFmtId="165" fontId="0" fillId="0" borderId="42" xfId="42" applyNumberFormat="1" applyFont="1" applyBorder="1"/>
    <xf numFmtId="165" fontId="0" fillId="0" borderId="43" xfId="42" applyNumberFormat="1" applyFont="1" applyBorder="1"/>
    <xf numFmtId="165" fontId="19" fillId="0" borderId="27" xfId="42" applyNumberFormat="1" applyFont="1" applyBorder="1"/>
    <xf numFmtId="165" fontId="19" fillId="0" borderId="32" xfId="42" applyNumberFormat="1" applyFont="1" applyBorder="1"/>
    <xf numFmtId="165" fontId="0" fillId="0" borderId="35" xfId="42" applyNumberFormat="1" applyFont="1" applyBorder="1"/>
    <xf numFmtId="0" fontId="0" fillId="0" borderId="41" xfId="0" applyBorder="1" applyAlignment="1">
      <alignment wrapText="1"/>
    </xf>
    <xf numFmtId="0" fontId="16" fillId="0" borderId="15" xfId="0" applyFont="1" applyBorder="1" applyAlignment="1">
      <alignment wrapText="1"/>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44" xfId="0" applyBorder="1" applyAlignment="1">
      <alignment horizontal="center" wrapText="1"/>
    </xf>
    <xf numFmtId="0" fontId="0" fillId="0" borderId="45" xfId="0" applyBorder="1" applyAlignment="1">
      <alignment horizontal="center"/>
    </xf>
    <xf numFmtId="0" fontId="0" fillId="0" borderId="46" xfId="0" applyBorder="1" applyAlignment="1">
      <alignment horizontal="center"/>
    </xf>
    <xf numFmtId="0" fontId="0" fillId="0" borderId="18"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wrapText="1"/>
    </xf>
    <xf numFmtId="0" fontId="0" fillId="0" borderId="16" xfId="0" applyBorder="1" applyAlignment="1">
      <alignment horizontal="center" wrapText="1"/>
    </xf>
    <xf numFmtId="0" fontId="0" fillId="0" borderId="22" xfId="0" applyBorder="1" applyAlignment="1">
      <alignment horizontal="center" wrapText="1"/>
    </xf>
    <xf numFmtId="0" fontId="0" fillId="0" borderId="40" xfId="0" applyBorder="1" applyAlignment="1">
      <alignment horizontal="center" wrapText="1"/>
    </xf>
    <xf numFmtId="0" fontId="16" fillId="0" borderId="25" xfId="0" applyFont="1" applyBorder="1" applyAlignment="1">
      <alignment horizontal="center" wrapText="1"/>
    </xf>
    <xf numFmtId="0" fontId="16" fillId="0" borderId="26" xfId="0" applyFont="1" applyBorder="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tabSelected="1" workbookViewId="0">
      <selection activeCell="A14" sqref="A14"/>
    </sheetView>
  </sheetViews>
  <sheetFormatPr defaultRowHeight="15" x14ac:dyDescent="0.25"/>
  <cols>
    <col min="1" max="1" width="44.140625" customWidth="1"/>
    <col min="2" max="2" width="11.7109375" customWidth="1"/>
    <col min="3" max="3" width="8.7109375" customWidth="1"/>
    <col min="4" max="4" width="11.7109375" customWidth="1"/>
    <col min="5" max="5" width="8.7109375" customWidth="1"/>
    <col min="6" max="6" width="11.7109375" customWidth="1"/>
    <col min="7" max="7" width="8.7109375" customWidth="1"/>
    <col min="8" max="8" width="11.7109375" customWidth="1"/>
    <col min="9" max="9" width="8.7109375" customWidth="1"/>
    <col min="10" max="10" width="11.7109375" customWidth="1"/>
    <col min="11" max="11" width="8.7109375" customWidth="1"/>
    <col min="12" max="12" width="11.7109375" customWidth="1"/>
    <col min="13" max="13" width="8.7109375" customWidth="1"/>
    <col min="14" max="14" width="11.7109375" customWidth="1"/>
    <col min="15" max="15" width="8.7109375" customWidth="1"/>
  </cols>
  <sheetData>
    <row r="1" spans="1:15" ht="30.75" customHeight="1" thickBot="1" x14ac:dyDescent="0.3">
      <c r="A1" s="34" t="s">
        <v>10</v>
      </c>
      <c r="B1" s="35"/>
      <c r="C1" s="35"/>
      <c r="D1" s="35"/>
      <c r="E1" s="35"/>
      <c r="F1" s="35"/>
      <c r="G1" s="35"/>
      <c r="H1" s="35"/>
      <c r="I1" s="35"/>
      <c r="J1" s="35"/>
      <c r="K1" s="35"/>
      <c r="L1" s="35"/>
      <c r="M1" s="35"/>
      <c r="N1" s="35"/>
      <c r="O1" s="36"/>
    </row>
    <row r="2" spans="1:15" ht="15.75" thickBot="1" x14ac:dyDescent="0.3">
      <c r="A2" s="37" t="s">
        <v>9</v>
      </c>
      <c r="B2" s="31" t="s">
        <v>8</v>
      </c>
      <c r="C2" s="32"/>
      <c r="D2" s="32"/>
      <c r="E2" s="32"/>
      <c r="F2" s="32"/>
      <c r="G2" s="32"/>
      <c r="H2" s="32"/>
      <c r="I2" s="32"/>
      <c r="J2" s="32"/>
      <c r="K2" s="32"/>
      <c r="L2" s="32"/>
      <c r="M2" s="32"/>
      <c r="N2" s="32"/>
      <c r="O2" s="33"/>
    </row>
    <row r="3" spans="1:15" ht="60.75" customHeight="1" x14ac:dyDescent="0.25">
      <c r="A3" s="38"/>
      <c r="B3" s="40" t="s">
        <v>1</v>
      </c>
      <c r="C3" s="41"/>
      <c r="D3" s="42" t="s">
        <v>2</v>
      </c>
      <c r="E3" s="41"/>
      <c r="F3" s="42" t="s">
        <v>3</v>
      </c>
      <c r="G3" s="41"/>
      <c r="H3" s="42" t="s">
        <v>4</v>
      </c>
      <c r="I3" s="41"/>
      <c r="J3" s="42" t="s">
        <v>5</v>
      </c>
      <c r="K3" s="41"/>
      <c r="L3" s="42" t="s">
        <v>6</v>
      </c>
      <c r="M3" s="43"/>
      <c r="N3" s="44" t="s">
        <v>7</v>
      </c>
      <c r="O3" s="45"/>
    </row>
    <row r="4" spans="1:15" ht="45.75" thickBot="1" x14ac:dyDescent="0.3">
      <c r="A4" s="39"/>
      <c r="B4" s="1" t="s">
        <v>0</v>
      </c>
      <c r="C4" s="2" t="s">
        <v>13</v>
      </c>
      <c r="D4" s="2" t="s">
        <v>0</v>
      </c>
      <c r="E4" s="2" t="s">
        <v>13</v>
      </c>
      <c r="F4" s="2" t="s">
        <v>0</v>
      </c>
      <c r="G4" s="2" t="s">
        <v>13</v>
      </c>
      <c r="H4" s="2" t="s">
        <v>0</v>
      </c>
      <c r="I4" s="2" t="s">
        <v>13</v>
      </c>
      <c r="J4" s="2" t="s">
        <v>0</v>
      </c>
      <c r="K4" s="2" t="s">
        <v>13</v>
      </c>
      <c r="L4" s="2" t="s">
        <v>0</v>
      </c>
      <c r="M4" s="29" t="s">
        <v>13</v>
      </c>
      <c r="N4" s="3" t="s">
        <v>0</v>
      </c>
      <c r="O4" s="30" t="s">
        <v>13</v>
      </c>
    </row>
    <row r="5" spans="1:15" x14ac:dyDescent="0.25">
      <c r="A5" s="13" t="s">
        <v>11</v>
      </c>
      <c r="B5" s="4">
        <v>77</v>
      </c>
      <c r="C5" s="10">
        <v>1</v>
      </c>
      <c r="D5" s="5">
        <v>108</v>
      </c>
      <c r="E5" s="10">
        <v>1</v>
      </c>
      <c r="F5" s="5">
        <v>43</v>
      </c>
      <c r="G5" s="10">
        <v>1</v>
      </c>
      <c r="H5" s="5">
        <v>16</v>
      </c>
      <c r="I5" s="10">
        <v>1</v>
      </c>
      <c r="J5" s="5">
        <v>92</v>
      </c>
      <c r="K5" s="10">
        <v>1</v>
      </c>
      <c r="L5" s="5">
        <v>16</v>
      </c>
      <c r="M5" s="23">
        <v>1</v>
      </c>
      <c r="N5" s="8">
        <f>SUM(B5,D5,F5,H5,J5,L5)</f>
        <v>352</v>
      </c>
      <c r="O5" s="17">
        <v>1</v>
      </c>
    </row>
    <row r="6" spans="1:15" x14ac:dyDescent="0.25">
      <c r="A6" s="18" t="s">
        <v>12</v>
      </c>
      <c r="B6" s="15">
        <f>B5/$N5</f>
        <v>0.21875</v>
      </c>
      <c r="C6" s="11"/>
      <c r="D6" s="15">
        <f>D5/$N5</f>
        <v>0.30681818181818182</v>
      </c>
      <c r="E6" s="11"/>
      <c r="F6" s="15">
        <f>F5/$N5</f>
        <v>0.12215909090909091</v>
      </c>
      <c r="G6" s="11"/>
      <c r="H6" s="15">
        <f>H5/$N5</f>
        <v>4.5454545454545456E-2</v>
      </c>
      <c r="I6" s="11"/>
      <c r="J6" s="15">
        <f>J5/$N5</f>
        <v>0.26136363636363635</v>
      </c>
      <c r="K6" s="11"/>
      <c r="L6" s="15">
        <f>L5/$N5</f>
        <v>4.5454545454545456E-2</v>
      </c>
      <c r="M6" s="24"/>
      <c r="N6" s="26">
        <f t="shared" ref="N6:N10" si="0">SUM(B6,D6,F6,H6,J6,L6)</f>
        <v>1</v>
      </c>
      <c r="O6" s="19"/>
    </row>
    <row r="7" spans="1:15" x14ac:dyDescent="0.25">
      <c r="A7" s="14">
        <v>1996</v>
      </c>
      <c r="B7" s="6">
        <v>99</v>
      </c>
      <c r="C7" s="11">
        <f>B7/B$5</f>
        <v>1.2857142857142858</v>
      </c>
      <c r="D7" s="7">
        <v>109</v>
      </c>
      <c r="E7" s="11">
        <f>D7/D$5</f>
        <v>1.0092592592592593</v>
      </c>
      <c r="F7" s="7">
        <v>57</v>
      </c>
      <c r="G7" s="11">
        <f>F7/F$5</f>
        <v>1.3255813953488371</v>
      </c>
      <c r="H7" s="7">
        <v>6</v>
      </c>
      <c r="I7" s="11">
        <f>H7/H$5</f>
        <v>0.375</v>
      </c>
      <c r="J7" s="7">
        <v>80</v>
      </c>
      <c r="K7" s="11">
        <f>J7/J$5</f>
        <v>0.86956521739130432</v>
      </c>
      <c r="L7" s="7">
        <v>13</v>
      </c>
      <c r="M7" s="24">
        <f>L7/L$5</f>
        <v>0.8125</v>
      </c>
      <c r="N7" s="9">
        <f t="shared" si="0"/>
        <v>364</v>
      </c>
      <c r="O7" s="19">
        <f>N7/N$5</f>
        <v>1.0340909090909092</v>
      </c>
    </row>
    <row r="8" spans="1:15" x14ac:dyDescent="0.25">
      <c r="A8" s="18" t="s">
        <v>12</v>
      </c>
      <c r="B8" s="15">
        <f>B7/$N7</f>
        <v>0.27197802197802196</v>
      </c>
      <c r="C8" s="11"/>
      <c r="D8" s="15">
        <f>D7/$N7</f>
        <v>0.29945054945054944</v>
      </c>
      <c r="E8" s="11"/>
      <c r="F8" s="15">
        <f>F7/$N7</f>
        <v>0.15659340659340659</v>
      </c>
      <c r="G8" s="11"/>
      <c r="H8" s="15">
        <f>H7/$N7</f>
        <v>1.6483516483516484E-2</v>
      </c>
      <c r="I8" s="11"/>
      <c r="J8" s="15">
        <f>J7/$N7</f>
        <v>0.21978021978021978</v>
      </c>
      <c r="K8" s="11"/>
      <c r="L8" s="15">
        <f>L7/$N7</f>
        <v>3.5714285714285712E-2</v>
      </c>
      <c r="M8" s="24"/>
      <c r="N8" s="26">
        <f>SUM(B8,D8,F8,H8,J8,L8)</f>
        <v>1</v>
      </c>
      <c r="O8" s="19"/>
    </row>
    <row r="9" spans="1:15" x14ac:dyDescent="0.25">
      <c r="A9" s="14">
        <v>2002</v>
      </c>
      <c r="B9" s="6">
        <v>125</v>
      </c>
      <c r="C9" s="11">
        <f t="shared" ref="C9:C11" si="1">B9/B$5</f>
        <v>1.6233766233766234</v>
      </c>
      <c r="D9" s="7">
        <v>123</v>
      </c>
      <c r="E9" s="11">
        <f t="shared" ref="E9" si="2">D9/D$5</f>
        <v>1.1388888888888888</v>
      </c>
      <c r="F9" s="7">
        <v>65</v>
      </c>
      <c r="G9" s="11">
        <f t="shared" ref="G9" si="3">F9/F$5</f>
        <v>1.5116279069767442</v>
      </c>
      <c r="H9" s="7">
        <v>9</v>
      </c>
      <c r="I9" s="11">
        <f t="shared" ref="I9" si="4">H9/H$5</f>
        <v>0.5625</v>
      </c>
      <c r="J9" s="7">
        <v>110</v>
      </c>
      <c r="K9" s="11">
        <f t="shared" ref="K9" si="5">J9/J$5</f>
        <v>1.1956521739130435</v>
      </c>
      <c r="L9" s="7">
        <v>23</v>
      </c>
      <c r="M9" s="24">
        <f t="shared" ref="M9" si="6">L9/L$5</f>
        <v>1.4375</v>
      </c>
      <c r="N9" s="9">
        <f t="shared" si="0"/>
        <v>455</v>
      </c>
      <c r="O9" s="19">
        <f t="shared" ref="O9" si="7">N9/N$5</f>
        <v>1.2926136363636365</v>
      </c>
    </row>
    <row r="10" spans="1:15" x14ac:dyDescent="0.25">
      <c r="A10" s="18" t="s">
        <v>12</v>
      </c>
      <c r="B10" s="15">
        <f>B9/$N9</f>
        <v>0.27472527472527475</v>
      </c>
      <c r="C10" s="11"/>
      <c r="D10" s="15">
        <f>D9/$N9</f>
        <v>0.27032967032967031</v>
      </c>
      <c r="E10" s="11"/>
      <c r="F10" s="15">
        <f>F9/$N9</f>
        <v>0.14285714285714285</v>
      </c>
      <c r="G10" s="11"/>
      <c r="H10" s="15">
        <f>H9/$N9</f>
        <v>1.9780219780219779E-2</v>
      </c>
      <c r="I10" s="11"/>
      <c r="J10" s="15">
        <f>J9/$N9</f>
        <v>0.24175824175824176</v>
      </c>
      <c r="K10" s="11"/>
      <c r="L10" s="15">
        <f>L9/$N9</f>
        <v>5.054945054945055E-2</v>
      </c>
      <c r="M10" s="28"/>
      <c r="N10" s="26">
        <f t="shared" si="0"/>
        <v>1</v>
      </c>
      <c r="O10" s="28"/>
    </row>
    <row r="11" spans="1:15" x14ac:dyDescent="0.25">
      <c r="A11" s="16">
        <v>2007</v>
      </c>
      <c r="B11" s="6">
        <v>141</v>
      </c>
      <c r="C11" s="11">
        <f t="shared" si="1"/>
        <v>1.8311688311688312</v>
      </c>
      <c r="D11" s="7">
        <v>139</v>
      </c>
      <c r="E11" s="11">
        <f t="shared" ref="E11" si="8">D11/D$5</f>
        <v>1.287037037037037</v>
      </c>
      <c r="F11" s="7">
        <v>88</v>
      </c>
      <c r="G11" s="11">
        <f t="shared" ref="G11" si="9">F11/F$5</f>
        <v>2.0465116279069768</v>
      </c>
      <c r="H11" s="7">
        <v>18</v>
      </c>
      <c r="I11" s="11">
        <f t="shared" ref="I11" si="10">H11/H$5</f>
        <v>1.125</v>
      </c>
      <c r="J11" s="7">
        <v>134</v>
      </c>
      <c r="K11" s="11">
        <f t="shared" ref="K11" si="11">J11/J$5</f>
        <v>1.4565217391304348</v>
      </c>
      <c r="L11" s="7">
        <v>27</v>
      </c>
      <c r="M11" s="24">
        <f t="shared" ref="M11" si="12">L11/L$5</f>
        <v>1.6875</v>
      </c>
      <c r="N11" s="9">
        <f>SUM(B11,D11,F11,H11,J11,L11)</f>
        <v>547</v>
      </c>
      <c r="O11" s="19">
        <f t="shared" ref="O11" si="13">N11/N$5</f>
        <v>1.5539772727272727</v>
      </c>
    </row>
    <row r="12" spans="1:15" ht="15.75" thickBot="1" x14ac:dyDescent="0.3">
      <c r="A12" s="20" t="s">
        <v>12</v>
      </c>
      <c r="B12" s="21">
        <f>B11/$N11</f>
        <v>0.25776965265082269</v>
      </c>
      <c r="C12" s="12"/>
      <c r="D12" s="21">
        <f>D11/$N11</f>
        <v>0.25411334552102377</v>
      </c>
      <c r="E12" s="12"/>
      <c r="F12" s="21">
        <f>F11/$N11</f>
        <v>0.16087751371115175</v>
      </c>
      <c r="G12" s="12"/>
      <c r="H12" s="21">
        <f>H11/$N11</f>
        <v>3.2906764168190127E-2</v>
      </c>
      <c r="I12" s="12"/>
      <c r="J12" s="21">
        <f>J11/$N11</f>
        <v>0.2449725776965265</v>
      </c>
      <c r="K12" s="12"/>
      <c r="L12" s="21">
        <f>L11/$N11</f>
        <v>4.9360146252285193E-2</v>
      </c>
      <c r="M12" s="25"/>
      <c r="N12" s="27">
        <f>SUM(B12,D12,F12,H12,J12,L12)</f>
        <v>1</v>
      </c>
      <c r="O12" s="22"/>
    </row>
    <row r="14" spans="1:15" x14ac:dyDescent="0.25">
      <c r="A14" t="s">
        <v>14</v>
      </c>
    </row>
  </sheetData>
  <mergeCells count="10">
    <mergeCell ref="B2:O2"/>
    <mergeCell ref="A1:O1"/>
    <mergeCell ref="A2:A4"/>
    <mergeCell ref="B3:C3"/>
    <mergeCell ref="D3:E3"/>
    <mergeCell ref="F3:G3"/>
    <mergeCell ref="H3:I3"/>
    <mergeCell ref="J3:K3"/>
    <mergeCell ref="L3:M3"/>
    <mergeCell ref="N3:O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2018-09-10T13:21:51Z</dcterms:created>
  <dcterms:modified xsi:type="dcterms:W3CDTF">2018-10-05T07:40:29Z</dcterms:modified>
</cp:coreProperties>
</file>