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740" windowHeight="9720"/>
  </bookViews>
  <sheets>
    <sheet name="Sheet1" sheetId="1" r:id="rId1"/>
  </sheets>
  <definedNames>
    <definedName name="_xlnm._FilterDatabase" localSheetId="0" hidden="1">Sheet1!$A$4:$P$4</definedName>
  </definedNames>
  <calcPr calcId="162913" iterateDelta="1E-4"/>
</workbook>
</file>

<file path=xl/calcChain.xml><?xml version="1.0" encoding="utf-8"?>
<calcChain xmlns="http://schemas.openxmlformats.org/spreadsheetml/2006/main">
  <c r="O25" i="1" l="1"/>
  <c r="P25" i="1"/>
  <c r="P13" i="1"/>
  <c r="O11" i="1"/>
  <c r="O7" i="1"/>
  <c r="O6" i="1"/>
  <c r="O5" i="1"/>
  <c r="I25" i="1"/>
  <c r="F25" i="1"/>
  <c r="E25" i="1"/>
  <c r="D25" i="1"/>
  <c r="C26" i="1"/>
  <c r="C25" i="1"/>
  <c r="J23" i="1"/>
  <c r="J21" i="1"/>
  <c r="J19" i="1"/>
  <c r="J17" i="1"/>
  <c r="J15" i="1"/>
  <c r="J13" i="1"/>
  <c r="J11" i="1"/>
  <c r="J9" i="1"/>
  <c r="J7" i="1"/>
  <c r="J5" i="1"/>
  <c r="H23" i="1"/>
  <c r="H21" i="1"/>
  <c r="H19" i="1"/>
  <c r="H17" i="1"/>
  <c r="H15" i="1"/>
  <c r="H13" i="1"/>
  <c r="H11" i="1"/>
  <c r="H9" i="1"/>
  <c r="H7" i="1"/>
  <c r="H5" i="1"/>
  <c r="F23" i="1"/>
  <c r="F21" i="1"/>
  <c r="F19" i="1"/>
  <c r="F17" i="1"/>
  <c r="F15" i="1"/>
  <c r="F13" i="1"/>
  <c r="F11" i="1"/>
  <c r="F9" i="1"/>
  <c r="F7" i="1"/>
  <c r="F5" i="1"/>
  <c r="O17" i="1" l="1"/>
  <c r="O23" i="1"/>
  <c r="I24" i="1" s="1"/>
  <c r="M25" i="1"/>
  <c r="K25" i="1"/>
  <c r="G25" i="1"/>
  <c r="O21" i="1"/>
  <c r="G22" i="1" s="1"/>
  <c r="O19" i="1"/>
  <c r="I20" i="1" s="1"/>
  <c r="O15" i="1"/>
  <c r="I16" i="1" s="1"/>
  <c r="O13" i="1"/>
  <c r="C14" i="1" s="1"/>
  <c r="E12" i="1"/>
  <c r="O9" i="1"/>
  <c r="G10" i="1" s="1"/>
  <c r="G8" i="1"/>
  <c r="M6" i="1"/>
  <c r="M18" i="1"/>
  <c r="K18" i="1"/>
  <c r="I18" i="1"/>
  <c r="G18" i="1"/>
  <c r="E18" i="1"/>
  <c r="C18" i="1"/>
  <c r="M16" i="1"/>
  <c r="K16" i="1"/>
  <c r="K14" i="1"/>
  <c r="I14" i="1"/>
  <c r="G14" i="1"/>
  <c r="M10" i="1"/>
  <c r="K10" i="1"/>
  <c r="I10" i="1"/>
  <c r="N17" i="1" l="1"/>
  <c r="N13" i="1"/>
  <c r="N9" i="1"/>
  <c r="N7" i="1"/>
  <c r="N5" i="1"/>
  <c r="N15" i="1"/>
  <c r="N11" i="1"/>
  <c r="N23" i="1"/>
  <c r="L11" i="1"/>
  <c r="L13" i="1"/>
  <c r="L9" i="1"/>
  <c r="L7" i="1"/>
  <c r="L15" i="1"/>
  <c r="L23" i="1"/>
  <c r="L21" i="1"/>
  <c r="L5" i="1"/>
  <c r="L17" i="1"/>
  <c r="C20" i="1"/>
  <c r="E20" i="1"/>
  <c r="G20" i="1"/>
  <c r="M24" i="1"/>
  <c r="E24" i="1"/>
  <c r="C24" i="1"/>
  <c r="G24" i="1"/>
  <c r="K24" i="1"/>
  <c r="D21" i="1"/>
  <c r="D5" i="1"/>
  <c r="D15" i="1"/>
  <c r="D19" i="1"/>
  <c r="D17" i="1"/>
  <c r="D13" i="1"/>
  <c r="D9" i="1"/>
  <c r="D11" i="1"/>
  <c r="I22" i="1"/>
  <c r="K22" i="1"/>
  <c r="C22" i="1"/>
  <c r="E22" i="1"/>
  <c r="O22" i="1" s="1"/>
  <c r="O20" i="1"/>
  <c r="C16" i="1"/>
  <c r="E16" i="1"/>
  <c r="G16" i="1"/>
  <c r="M14" i="1"/>
  <c r="E14" i="1"/>
  <c r="C10" i="1"/>
  <c r="E10" i="1"/>
  <c r="D23" i="1"/>
  <c r="K8" i="1"/>
  <c r="M8" i="1"/>
  <c r="I8" i="1"/>
  <c r="E8" i="1"/>
  <c r="P15" i="1"/>
  <c r="C12" i="1"/>
  <c r="O10" i="1"/>
  <c r="I12" i="1"/>
  <c r="O14" i="1"/>
  <c r="G12" i="1"/>
  <c r="K12" i="1"/>
  <c r="M12" i="1"/>
  <c r="O18" i="1"/>
  <c r="E6" i="1"/>
  <c r="K6" i="1"/>
  <c r="C6" i="1"/>
  <c r="G6" i="1"/>
  <c r="I6" i="1"/>
  <c r="O24" i="1" l="1"/>
  <c r="O16" i="1"/>
  <c r="O12" i="1"/>
  <c r="E26" i="1"/>
  <c r="P5" i="1"/>
  <c r="G26" i="1"/>
  <c r="P23" i="1"/>
  <c r="M26" i="1"/>
  <c r="P11" i="1"/>
  <c r="K26" i="1"/>
  <c r="P19" i="1"/>
  <c r="P9" i="1"/>
  <c r="P7" i="1"/>
  <c r="P21" i="1"/>
  <c r="L25" i="1"/>
  <c r="I26" i="1"/>
  <c r="O8" i="1"/>
  <c r="H25" i="1"/>
  <c r="J25" i="1"/>
  <c r="P17" i="1"/>
  <c r="N25" i="1"/>
  <c r="O26" i="1" l="1"/>
</calcChain>
</file>

<file path=xl/sharedStrings.xml><?xml version="1.0" encoding="utf-8"?>
<sst xmlns="http://schemas.openxmlformats.org/spreadsheetml/2006/main" count="62" uniqueCount="29">
  <si>
    <t>%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</si>
  <si>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</si>
  <si>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</si>
  <si>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</si>
  <si>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</si>
  <si>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</si>
  <si>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</si>
  <si>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</si>
  <si>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</si>
  <si>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</si>
  <si>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Treslag
Tree species</t>
  </si>
  <si>
    <t>Gran
Norway spruce</t>
  </si>
  <si>
    <t>Introdusert gran
Abies and other Picea</t>
  </si>
  <si>
    <t>Furu
Scots pine</t>
  </si>
  <si>
    <t>Introdusert furu
Other Pinus species</t>
  </si>
  <si>
    <t>Bjørk
Birch</t>
  </si>
  <si>
    <t>Osp
Aspen</t>
  </si>
  <si>
    <t>Gråor
Gray alder</t>
  </si>
  <si>
    <t>Eik
Oak</t>
  </si>
  <si>
    <t>Annet edellauv
Other hardwood</t>
  </si>
  <si>
    <t>Annet lauv
Other deciduous</t>
  </si>
  <si>
    <t xml:space="preserve"> -- </t>
  </si>
  <si>
    <t>Region in % of all Regions</t>
  </si>
  <si>
    <t>ID</t>
  </si>
  <si>
    <t>Finnmark Region forest figures are not included in the statistics for period 2005-2009, representing NFI 9</t>
  </si>
  <si>
    <t>Tabell 22. Skogbruksmark: årlig tilvekst fordelt på treslag, hogstklasse 1-5 (1000 m3).
Table 22. Forestry land: annual increment by tree species, development classes 1-5 (1000 m3).</t>
  </si>
  <si>
    <t>Tilvekst
Increment
(in 1000 m3)</t>
  </si>
  <si>
    <t>Sums checked by JRC: 10-2018</t>
  </si>
  <si>
    <t>Percentages calculated by JRC: 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</si>
</sst>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11" xfId="0" applyNumberFormat="1" applyBorder="1"/>
    <xf numFmtId="164" fontId="0" fillId="0" borderId="12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16" fillId="0" borderId="11" xfId="0" applyNumberFormat="1" applyFont="1" applyBorder="1"/>
    <xf numFmtId="164" fontId="16" fillId="0" borderId="21" xfId="0" applyNumberFormat="1" applyFont="1" applyBorder="1"/>
    <xf numFmtId="164" fontId="0" fillId="0" borderId="25" xfId="0" applyNumberFormat="1" applyBorder="1"/>
    <xf numFmtId="164" fontId="0" fillId="0" borderId="26" xfId="0" applyNumberFormat="1" applyBorder="1"/>
    <xf numFmtId="164" fontId="16" fillId="0" borderId="25" xfId="0" applyNumberFormat="1" applyFont="1" applyBorder="1"/>
    <xf numFmtId="0" fontId="18" fillId="0" borderId="24" xfId="0" applyFont="1" applyFill="1" applyBorder="1" applyAlignment="1" applyProtection="1">
      <alignment horizontal="center" wrapText="1"/>
    </xf>
    <xf numFmtId="165" fontId="19" fillId="0" borderId="21" xfId="42" applyNumberFormat="1" applyFont="1" applyBorder="1"/>
    <xf numFmtId="165" fontId="0" fillId="0" borderId="28" xfId="42" applyNumberFormat="1" applyFont="1" applyBorder="1"/>
    <xf numFmtId="165" fontId="19" fillId="0" borderId="26" xfId="42" applyNumberFormat="1" applyFont="1" applyBorder="1"/>
    <xf numFmtId="165" fontId="0" fillId="0" borderId="22" xfId="42" applyNumberFormat="1" applyFont="1" applyBorder="1"/>
    <xf numFmtId="165" fontId="20" fillId="0" borderId="21" xfId="42" applyNumberFormat="1" applyFont="1" applyBorder="1"/>
    <xf numFmtId="0" fontId="21" fillId="0" borderId="20" xfId="0" applyFont="1" applyFill="1" applyBorder="1" applyAlignment="1" applyProtection="1">
      <alignment horizontal="center" wrapText="1"/>
    </xf>
    <xf numFmtId="165" fontId="20" fillId="0" borderId="31" xfId="42" applyNumberFormat="1" applyFont="1" applyBorder="1"/>
    <xf numFmtId="165" fontId="16" fillId="0" borderId="32" xfId="42" applyNumberFormat="1" applyFont="1" applyBorder="1"/>
    <xf numFmtId="165" fontId="20" fillId="0" borderId="33" xfId="42" applyNumberFormat="1" applyFont="1" applyBorder="1"/>
    <xf numFmtId="165" fontId="16" fillId="0" borderId="33" xfId="42" applyNumberFormat="1" applyFont="1" applyBorder="1"/>
    <xf numFmtId="1" fontId="16" fillId="0" borderId="34" xfId="42" applyNumberFormat="1" applyFont="1" applyBorder="1"/>
    <xf numFmtId="0" fontId="16" fillId="0" borderId="30" xfId="0" applyFont="1" applyFill="1" applyBorder="1" applyAlignment="1">
      <alignment horizontal="center" wrapText="1"/>
    </xf>
    <xf numFmtId="3" fontId="16" fillId="0" borderId="12" xfId="0" applyNumberFormat="1" applyFont="1" applyBorder="1"/>
    <xf numFmtId="164" fontId="16" fillId="0" borderId="12" xfId="0" applyNumberFormat="1" applyFont="1" applyBorder="1"/>
    <xf numFmtId="165" fontId="0" fillId="0" borderId="12" xfId="42" applyNumberFormat="1" applyFont="1" applyBorder="1"/>
    <xf numFmtId="165" fontId="16" fillId="0" borderId="13" xfId="42" applyNumberFormat="1" applyFont="1" applyBorder="1"/>
    <xf numFmtId="165" fontId="0" fillId="0" borderId="26" xfId="42" applyNumberFormat="1" applyFont="1" applyBorder="1"/>
    <xf numFmtId="165" fontId="16" fillId="0" borderId="12" xfId="42" applyNumberFormat="1" applyFont="1" applyBorder="1"/>
    <xf numFmtId="165" fontId="16" fillId="0" borderId="27" xfId="42" applyNumberFormat="1" applyFont="1" applyBorder="1"/>
    <xf numFmtId="165" fontId="16" fillId="0" borderId="23" xfId="42" applyNumberFormat="1" applyFont="1" applyBorder="1"/>
    <xf numFmtId="0" fontId="0" fillId="0" borderId="35" xfId="0" applyBorder="1" applyAlignment="1">
      <alignment vertical="center" wrapText="1"/>
    </xf>
    <xf numFmtId="0" fontId="0" fillId="0" borderId="0" xfId="0" applyBorder="1"/>
    <xf numFmtId="0" fontId="0" fillId="0" borderId="19" xfId="0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 vertical="top" wrapText="1"/>
    </xf>
    <xf numFmtId="0" fontId="0" fillId="0" borderId="18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vertical="top"/>
    </xf>
    <xf numFmtId="0" fontId="0" fillId="0" borderId="40" xfId="0" applyBorder="1" applyAlignment="1">
      <alignment vertical="top" wrapText="1"/>
    </xf>
    <xf numFmtId="0" fontId="16" fillId="0" borderId="41" xfId="0" applyFont="1" applyBorder="1" applyAlignment="1">
      <alignment vertical="top" wrapText="1"/>
    </xf>
    <xf numFmtId="0" fontId="16" fillId="0" borderId="42" xfId="0" applyFont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26.5703125" customWidth="1"/>
    <col min="3" max="3" width="11.7109375" customWidth="1"/>
    <col min="4" max="4" width="8.7109375" customWidth="1"/>
    <col min="5" max="5" width="11.7109375" customWidth="1"/>
    <col min="6" max="6" width="8.7109375" customWidth="1"/>
    <col min="7" max="7" width="11.7109375" customWidth="1"/>
    <col min="8" max="8" width="8.7109375" customWidth="1"/>
    <col min="9" max="9" width="11.7109375" customWidth="1"/>
    <col min="10" max="10" width="8.7109375" customWidth="1"/>
    <col min="11" max="11" width="11.7109375" customWidth="1"/>
    <col min="12" max="12" width="8.7109375" customWidth="1"/>
    <col min="13" max="13" width="11.7109375" customWidth="1"/>
    <col min="14" max="14" width="8.7109375" customWidth="1"/>
    <col min="15" max="15" width="11.7109375" customWidth="1"/>
    <col min="16" max="16" width="8.7109375" customWidth="1"/>
  </cols>
  <sheetData>
    <row r="1" spans="1:16" ht="30.75" customHeight="1" thickBot="1" x14ac:dyDescent="0.3">
      <c r="A1" s="32"/>
      <c r="C1" s="38" t="s">
        <v>25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.75" customHeight="1" thickBot="1" x14ac:dyDescent="0.3">
      <c r="A2" s="32"/>
      <c r="C2" s="39" t="s">
        <v>9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16" ht="61.5" customHeight="1" thickBot="1" x14ac:dyDescent="0.3">
      <c r="A3" s="32"/>
      <c r="B3" s="31"/>
      <c r="C3" s="42" t="s">
        <v>1</v>
      </c>
      <c r="D3" s="43"/>
      <c r="E3" s="44" t="s">
        <v>2</v>
      </c>
      <c r="F3" s="43"/>
      <c r="G3" s="44" t="s">
        <v>3</v>
      </c>
      <c r="H3" s="43"/>
      <c r="I3" s="44" t="s">
        <v>4</v>
      </c>
      <c r="J3" s="43"/>
      <c r="K3" s="44" t="s">
        <v>5</v>
      </c>
      <c r="L3" s="43"/>
      <c r="M3" s="44" t="s">
        <v>6</v>
      </c>
      <c r="N3" s="45"/>
      <c r="O3" s="46" t="s">
        <v>7</v>
      </c>
      <c r="P3" s="47"/>
    </row>
    <row r="4" spans="1:16" ht="63" customHeight="1" thickBot="1" x14ac:dyDescent="0.3">
      <c r="A4" s="34" t="s">
        <v>23</v>
      </c>
      <c r="B4" s="37" t="s">
        <v>10</v>
      </c>
      <c r="C4" s="48" t="s">
        <v>26</v>
      </c>
      <c r="D4" s="49" t="s">
        <v>0</v>
      </c>
      <c r="E4" s="50" t="s">
        <v>26</v>
      </c>
      <c r="F4" s="49" t="s">
        <v>0</v>
      </c>
      <c r="G4" s="50" t="s">
        <v>26</v>
      </c>
      <c r="H4" s="49" t="s">
        <v>0</v>
      </c>
      <c r="I4" s="50" t="s">
        <v>26</v>
      </c>
      <c r="J4" s="49" t="s">
        <v>0</v>
      </c>
      <c r="K4" s="50" t="s">
        <v>26</v>
      </c>
      <c r="L4" s="50" t="s">
        <v>0</v>
      </c>
      <c r="M4" s="50" t="s">
        <v>26</v>
      </c>
      <c r="N4" s="49" t="s">
        <v>0</v>
      </c>
      <c r="O4" s="51" t="s">
        <v>26</v>
      </c>
      <c r="P4" s="52" t="s">
        <v>0</v>
      </c>
    </row>
    <row r="5" spans="1:16" ht="30" x14ac:dyDescent="0.25">
      <c r="A5" s="35">
        <v>1</v>
      </c>
      <c r="B5" s="33" t="s">
        <v>11</v>
      </c>
      <c r="C5" s="1">
        <v>4147</v>
      </c>
      <c r="D5" s="25">
        <f>C5/C$25</f>
        <v>0.58631415241057538</v>
      </c>
      <c r="E5" s="2">
        <v>2837</v>
      </c>
      <c r="F5" s="25">
        <f>E5/E$25</f>
        <v>0.61142241379310347</v>
      </c>
      <c r="G5" s="2">
        <v>1720</v>
      </c>
      <c r="H5" s="25">
        <f>G5/G$25</f>
        <v>0.45647558386411891</v>
      </c>
      <c r="I5" s="2">
        <v>1348</v>
      </c>
      <c r="J5" s="25">
        <f>I5/I$25</f>
        <v>0.39670394349617422</v>
      </c>
      <c r="K5" s="2">
        <v>1583</v>
      </c>
      <c r="L5" s="25">
        <f>K5/K$25</f>
        <v>0.63446893787575154</v>
      </c>
      <c r="M5" s="2">
        <v>513</v>
      </c>
      <c r="N5" s="25">
        <f>M5/M$25</f>
        <v>0.32002495321272612</v>
      </c>
      <c r="O5" s="5">
        <f>SUM(C5,E5,G5,I5,K5,M5)</f>
        <v>12148</v>
      </c>
      <c r="P5" s="26">
        <f>O5/O$25</f>
        <v>0.52870261565913745</v>
      </c>
    </row>
    <row r="6" spans="1:16" x14ac:dyDescent="0.25">
      <c r="A6" s="36">
        <v>2</v>
      </c>
      <c r="B6" s="10" t="s">
        <v>22</v>
      </c>
      <c r="C6" s="11">
        <f>C5/$O5</f>
        <v>0.34137306552518931</v>
      </c>
      <c r="D6" s="12"/>
      <c r="E6" s="13">
        <f>E5/$O5</f>
        <v>0.23353638459005599</v>
      </c>
      <c r="F6" s="27"/>
      <c r="G6" s="13">
        <f>G5/$O5</f>
        <v>0.1415870925255186</v>
      </c>
      <c r="H6" s="27"/>
      <c r="I6" s="13">
        <f>I5/$O5</f>
        <v>0.11096476786302271</v>
      </c>
      <c r="J6" s="27"/>
      <c r="K6" s="13">
        <f>K5/$O5</f>
        <v>0.13030951596970694</v>
      </c>
      <c r="L6" s="27"/>
      <c r="M6" s="13">
        <f>M5/$O5</f>
        <v>4.2229173526506424E-2</v>
      </c>
      <c r="N6" s="27"/>
      <c r="O6" s="15">
        <f>SUM(C6,E6,G6,I6,K6,M6)</f>
        <v>1</v>
      </c>
      <c r="P6" s="29"/>
    </row>
    <row r="7" spans="1:16" ht="30" x14ac:dyDescent="0.25">
      <c r="A7" s="36">
        <v>3</v>
      </c>
      <c r="B7" s="33" t="s">
        <v>12</v>
      </c>
      <c r="C7" s="3" t="s">
        <v>21</v>
      </c>
      <c r="D7" s="14" t="s">
        <v>21</v>
      </c>
      <c r="E7" s="4">
        <v>6</v>
      </c>
      <c r="F7" s="14">
        <f>E7/E$25</f>
        <v>1.2931034482758621E-3</v>
      </c>
      <c r="G7" s="4">
        <v>26</v>
      </c>
      <c r="H7" s="14">
        <f>G7/G$25</f>
        <v>6.9002123142250533E-3</v>
      </c>
      <c r="I7" s="4">
        <v>264</v>
      </c>
      <c r="J7" s="14">
        <f>I7/I$25</f>
        <v>7.7692760447321957E-2</v>
      </c>
      <c r="K7" s="4">
        <v>7</v>
      </c>
      <c r="L7" s="14">
        <f>K7/K$25</f>
        <v>2.8056112224448897E-3</v>
      </c>
      <c r="M7" s="4">
        <v>112</v>
      </c>
      <c r="N7" s="14">
        <f>M7/M$25</f>
        <v>6.9868995633187769E-2</v>
      </c>
      <c r="O7" s="6">
        <f>SUM(C7,E7,G7,I7,K7,M7)</f>
        <v>415</v>
      </c>
      <c r="P7" s="30">
        <f>O7/O$25</f>
        <v>1.8061539800670236E-2</v>
      </c>
    </row>
    <row r="8" spans="1:16" x14ac:dyDescent="0.25">
      <c r="A8" s="36">
        <v>4</v>
      </c>
      <c r="B8" s="10" t="s">
        <v>22</v>
      </c>
      <c r="C8" s="3" t="s">
        <v>21</v>
      </c>
      <c r="D8" s="12"/>
      <c r="E8" s="13">
        <f>E7/$O7</f>
        <v>1.4457831325301205E-2</v>
      </c>
      <c r="F8" s="12"/>
      <c r="G8" s="13">
        <f>G7/$O7</f>
        <v>6.2650602409638559E-2</v>
      </c>
      <c r="H8" s="12"/>
      <c r="I8" s="13">
        <f>I7/$O7</f>
        <v>0.636144578313253</v>
      </c>
      <c r="J8" s="12"/>
      <c r="K8" s="13">
        <f>K7/$O7</f>
        <v>1.6867469879518072E-2</v>
      </c>
      <c r="L8" s="12"/>
      <c r="M8" s="13">
        <f>M7/$O7</f>
        <v>0.26987951807228916</v>
      </c>
      <c r="N8" s="12"/>
      <c r="O8" s="15">
        <f t="shared" ref="O5:O24" si="0">SUM(C8,E8,G8,I8,K8,M8)</f>
        <v>1</v>
      </c>
      <c r="P8" s="29"/>
    </row>
    <row r="9" spans="1:16" ht="30" x14ac:dyDescent="0.25">
      <c r="A9" s="36">
        <v>5</v>
      </c>
      <c r="B9" s="33" t="s">
        <v>13</v>
      </c>
      <c r="C9" s="3">
        <v>1964</v>
      </c>
      <c r="D9" s="14">
        <f>C9/C$25</f>
        <v>0.2776756680333663</v>
      </c>
      <c r="E9" s="4">
        <v>860</v>
      </c>
      <c r="F9" s="14">
        <f>E9/E$25</f>
        <v>0.18534482758620691</v>
      </c>
      <c r="G9" s="4">
        <v>1195</v>
      </c>
      <c r="H9" s="14">
        <f>G9/G$25</f>
        <v>0.31714437367303611</v>
      </c>
      <c r="I9" s="4">
        <v>634</v>
      </c>
      <c r="J9" s="14">
        <f>I9/I$25</f>
        <v>0.18658034137728075</v>
      </c>
      <c r="K9" s="4">
        <v>282</v>
      </c>
      <c r="L9" s="14">
        <f>K9/K$25</f>
        <v>0.11302605210420842</v>
      </c>
      <c r="M9" s="4">
        <v>112</v>
      </c>
      <c r="N9" s="14">
        <f>M9/M$25</f>
        <v>6.9868995633187769E-2</v>
      </c>
      <c r="O9" s="6">
        <f t="shared" si="0"/>
        <v>5047</v>
      </c>
      <c r="P9" s="30">
        <f>O9/O$25</f>
        <v>0.21965443704574139</v>
      </c>
    </row>
    <row r="10" spans="1:16" x14ac:dyDescent="0.25">
      <c r="A10" s="36">
        <v>6</v>
      </c>
      <c r="B10" s="10" t="s">
        <v>22</v>
      </c>
      <c r="C10" s="11">
        <f>C9/$O9</f>
        <v>0.38914206459282741</v>
      </c>
      <c r="D10" s="12"/>
      <c r="E10" s="13">
        <f>E9/$O9</f>
        <v>0.17039825638993461</v>
      </c>
      <c r="F10" s="12"/>
      <c r="G10" s="13">
        <f>G9/$O9</f>
        <v>0.23677432137903706</v>
      </c>
      <c r="H10" s="12"/>
      <c r="I10" s="13">
        <f>I9/$O9</f>
        <v>0.12561917971071923</v>
      </c>
      <c r="J10" s="12"/>
      <c r="K10" s="13">
        <f>K9/$O9</f>
        <v>5.587477709530414E-2</v>
      </c>
      <c r="L10" s="12"/>
      <c r="M10" s="13">
        <f>M9/$O9</f>
        <v>2.2191400832177532E-2</v>
      </c>
      <c r="N10" s="12"/>
      <c r="O10" s="15">
        <f t="shared" si="0"/>
        <v>1</v>
      </c>
      <c r="P10" s="29"/>
    </row>
    <row r="11" spans="1:16" ht="30" x14ac:dyDescent="0.25">
      <c r="A11" s="36">
        <v>7</v>
      </c>
      <c r="B11" s="33" t="s">
        <v>14</v>
      </c>
      <c r="C11" s="3">
        <v>7</v>
      </c>
      <c r="D11" s="14">
        <f>C11/C$25</f>
        <v>9.8967906121871915E-4</v>
      </c>
      <c r="E11" s="4">
        <v>0</v>
      </c>
      <c r="F11" s="14">
        <f>E11/E$25</f>
        <v>0</v>
      </c>
      <c r="G11" s="4">
        <v>1</v>
      </c>
      <c r="H11" s="14">
        <f>G11/G$25</f>
        <v>2.6539278131634819E-4</v>
      </c>
      <c r="I11" s="4">
        <v>58</v>
      </c>
      <c r="J11" s="14">
        <f>I11/I$25</f>
        <v>1.7068864037669218E-2</v>
      </c>
      <c r="K11" s="4">
        <v>24</v>
      </c>
      <c r="L11" s="14">
        <f>K11/K$25</f>
        <v>9.6192384769539074E-3</v>
      </c>
      <c r="M11" s="4">
        <v>23</v>
      </c>
      <c r="N11" s="14">
        <f>M11/M$25</f>
        <v>1.4348097317529632E-2</v>
      </c>
      <c r="O11" s="6">
        <f>SUM(C11,E11,G11,I11,K11,M11)</f>
        <v>113</v>
      </c>
      <c r="P11" s="30">
        <f>O11/O$25</f>
        <v>4.9179614397005704E-3</v>
      </c>
    </row>
    <row r="12" spans="1:16" x14ac:dyDescent="0.25">
      <c r="A12" s="36">
        <v>8</v>
      </c>
      <c r="B12" s="10" t="s">
        <v>22</v>
      </c>
      <c r="C12" s="11">
        <f>C11/$O11</f>
        <v>6.1946902654867256E-2</v>
      </c>
      <c r="D12" s="12"/>
      <c r="E12" s="13">
        <f>E11/$O11</f>
        <v>0</v>
      </c>
      <c r="F12" s="12"/>
      <c r="G12" s="13">
        <f>G11/$O11</f>
        <v>8.8495575221238937E-3</v>
      </c>
      <c r="H12" s="12"/>
      <c r="I12" s="13">
        <f>I11/$O11</f>
        <v>0.51327433628318586</v>
      </c>
      <c r="J12" s="12"/>
      <c r="K12" s="13">
        <f>K11/$O11</f>
        <v>0.21238938053097345</v>
      </c>
      <c r="L12" s="12"/>
      <c r="M12" s="13">
        <f>M11/$O11</f>
        <v>0.20353982300884957</v>
      </c>
      <c r="N12" s="12"/>
      <c r="O12" s="15">
        <f t="shared" si="0"/>
        <v>1</v>
      </c>
      <c r="P12" s="29"/>
    </row>
    <row r="13" spans="1:16" ht="30" x14ac:dyDescent="0.25">
      <c r="A13" s="36">
        <v>9</v>
      </c>
      <c r="B13" s="33" t="s">
        <v>15</v>
      </c>
      <c r="C13" s="7">
        <v>679</v>
      </c>
      <c r="D13" s="27">
        <f>C13/C$25</f>
        <v>9.5998868938215756E-2</v>
      </c>
      <c r="E13" s="8">
        <v>599</v>
      </c>
      <c r="F13" s="27">
        <f>E13/E$25</f>
        <v>0.12909482758620688</v>
      </c>
      <c r="G13" s="8">
        <v>395</v>
      </c>
      <c r="H13" s="27">
        <f>G13/G$25</f>
        <v>0.10483014861995754</v>
      </c>
      <c r="I13" s="8">
        <v>586</v>
      </c>
      <c r="J13" s="27">
        <f>I13/I$25</f>
        <v>0.17245438493231313</v>
      </c>
      <c r="K13" s="8">
        <v>346</v>
      </c>
      <c r="L13" s="27">
        <f>K13/K$25</f>
        <v>0.13867735470941883</v>
      </c>
      <c r="M13" s="8">
        <v>603</v>
      </c>
      <c r="N13" s="27">
        <f>M13/M$25</f>
        <v>0.37616968184653776</v>
      </c>
      <c r="O13" s="9">
        <f t="shared" si="0"/>
        <v>3208</v>
      </c>
      <c r="P13" s="29">
        <f>O13/O$25</f>
        <v>0.13961787874831352</v>
      </c>
    </row>
    <row r="14" spans="1:16" x14ac:dyDescent="0.25">
      <c r="A14" s="36">
        <v>10</v>
      </c>
      <c r="B14" s="10" t="s">
        <v>22</v>
      </c>
      <c r="C14" s="11">
        <f>C13/$O13</f>
        <v>0.2116583541147132</v>
      </c>
      <c r="D14" s="12"/>
      <c r="E14" s="13">
        <f>E13/$O13</f>
        <v>0.1867206982543641</v>
      </c>
      <c r="F14" s="12"/>
      <c r="G14" s="13">
        <f>G13/$O13</f>
        <v>0.12312967581047382</v>
      </c>
      <c r="H14" s="12"/>
      <c r="I14" s="13">
        <f>I13/$O13</f>
        <v>0.18266832917705736</v>
      </c>
      <c r="J14" s="12"/>
      <c r="K14" s="13">
        <f>K13/$O13</f>
        <v>0.10785536159600997</v>
      </c>
      <c r="L14" s="12"/>
      <c r="M14" s="13">
        <f>M13/$O13</f>
        <v>0.18796758104738154</v>
      </c>
      <c r="N14" s="12"/>
      <c r="O14" s="15">
        <f t="shared" si="0"/>
        <v>1</v>
      </c>
      <c r="P14" s="29"/>
    </row>
    <row r="15" spans="1:16" ht="30" x14ac:dyDescent="0.25">
      <c r="A15" s="36">
        <v>11</v>
      </c>
      <c r="B15" s="33" t="s">
        <v>16</v>
      </c>
      <c r="C15" s="3">
        <v>59</v>
      </c>
      <c r="D15" s="14">
        <f>C15/C$25</f>
        <v>8.3415806588434897E-3</v>
      </c>
      <c r="E15" s="4">
        <v>60</v>
      </c>
      <c r="F15" s="14">
        <f>E15/E$25</f>
        <v>1.2931034482758621E-2</v>
      </c>
      <c r="G15" s="4">
        <v>128</v>
      </c>
      <c r="H15" s="14">
        <f>G15/G$25</f>
        <v>3.3970276008492568E-2</v>
      </c>
      <c r="I15" s="4">
        <v>53</v>
      </c>
      <c r="J15" s="14">
        <f>I15/I$25</f>
        <v>1.5597410241318423E-2</v>
      </c>
      <c r="K15" s="4">
        <v>18</v>
      </c>
      <c r="L15" s="14">
        <f>K15/K$25</f>
        <v>7.214428857715431E-3</v>
      </c>
      <c r="M15" s="4">
        <v>31</v>
      </c>
      <c r="N15" s="14">
        <f>M15/M$25</f>
        <v>1.9338739862757331E-2</v>
      </c>
      <c r="O15" s="6">
        <f t="shared" si="0"/>
        <v>349</v>
      </c>
      <c r="P15" s="30">
        <f>O15/O$25</f>
        <v>1.5189102145623884E-2</v>
      </c>
    </row>
    <row r="16" spans="1:16" x14ac:dyDescent="0.25">
      <c r="A16" s="36">
        <v>12</v>
      </c>
      <c r="B16" s="10" t="s">
        <v>22</v>
      </c>
      <c r="C16" s="11">
        <f>C15/$O15</f>
        <v>0.16905444126074498</v>
      </c>
      <c r="D16" s="12"/>
      <c r="E16" s="13">
        <f>E15/$O15</f>
        <v>0.17191977077363896</v>
      </c>
      <c r="F16" s="12"/>
      <c r="G16" s="13">
        <f>G15/$O15</f>
        <v>0.36676217765042979</v>
      </c>
      <c r="H16" s="12"/>
      <c r="I16" s="13">
        <f>I15/$O15</f>
        <v>0.15186246418338109</v>
      </c>
      <c r="J16" s="12"/>
      <c r="K16" s="13">
        <f>K15/$O15</f>
        <v>5.1575931232091692E-2</v>
      </c>
      <c r="L16" s="12"/>
      <c r="M16" s="13">
        <f>M15/$O15</f>
        <v>8.882521489971347E-2</v>
      </c>
      <c r="N16" s="12"/>
      <c r="O16" s="15">
        <f t="shared" si="0"/>
        <v>1</v>
      </c>
      <c r="P16" s="29"/>
    </row>
    <row r="17" spans="1:16" ht="30" x14ac:dyDescent="0.25">
      <c r="A17" s="36">
        <v>13</v>
      </c>
      <c r="B17" s="33" t="s">
        <v>17</v>
      </c>
      <c r="C17" s="3">
        <v>107</v>
      </c>
      <c r="D17" s="14">
        <f>C17/C$25</f>
        <v>1.5127951364343277E-2</v>
      </c>
      <c r="E17" s="4">
        <v>72</v>
      </c>
      <c r="F17" s="14">
        <f>E17/E$25</f>
        <v>1.5517241379310345E-2</v>
      </c>
      <c r="G17" s="4">
        <v>21</v>
      </c>
      <c r="H17" s="14">
        <f>G17/G$25</f>
        <v>5.5732484076433117E-3</v>
      </c>
      <c r="I17" s="4">
        <v>150</v>
      </c>
      <c r="J17" s="14">
        <f>I17/I$25</f>
        <v>4.414361389052384E-2</v>
      </c>
      <c r="K17" s="4">
        <v>136</v>
      </c>
      <c r="L17" s="14">
        <f>K17/K$25</f>
        <v>5.4509018036072145E-2</v>
      </c>
      <c r="M17" s="4">
        <v>87</v>
      </c>
      <c r="N17" s="14">
        <f>M17/M$25</f>
        <v>5.4273237679351216E-2</v>
      </c>
      <c r="O17" s="6">
        <f t="shared" si="0"/>
        <v>573</v>
      </c>
      <c r="P17" s="30">
        <f>O17/O$25</f>
        <v>2.4937981459720589E-2</v>
      </c>
    </row>
    <row r="18" spans="1:16" x14ac:dyDescent="0.25">
      <c r="A18" s="36">
        <v>14</v>
      </c>
      <c r="B18" s="10" t="s">
        <v>22</v>
      </c>
      <c r="C18" s="11">
        <f>C17/$O17</f>
        <v>0.18673647469458987</v>
      </c>
      <c r="D18" s="12"/>
      <c r="E18" s="13">
        <f>E17/$O17</f>
        <v>0.1256544502617801</v>
      </c>
      <c r="F18" s="12"/>
      <c r="G18" s="13">
        <f>G17/$O17</f>
        <v>3.6649214659685861E-2</v>
      </c>
      <c r="H18" s="12"/>
      <c r="I18" s="13">
        <f>I17/$O17</f>
        <v>0.26178010471204188</v>
      </c>
      <c r="J18" s="12"/>
      <c r="K18" s="13">
        <f>K17/$O17</f>
        <v>0.23734729493891799</v>
      </c>
      <c r="L18" s="12"/>
      <c r="M18" s="13">
        <f>M17/$O17</f>
        <v>0.15183246073298429</v>
      </c>
      <c r="N18" s="12"/>
      <c r="O18" s="15">
        <f t="shared" si="0"/>
        <v>0.99999999999999989</v>
      </c>
      <c r="P18" s="29"/>
    </row>
    <row r="19" spans="1:16" ht="30" x14ac:dyDescent="0.25">
      <c r="A19" s="36">
        <v>15</v>
      </c>
      <c r="B19" s="33" t="s">
        <v>18</v>
      </c>
      <c r="C19" s="3">
        <v>4</v>
      </c>
      <c r="D19" s="14">
        <f>C19/C$25</f>
        <v>5.6553089212498236E-4</v>
      </c>
      <c r="E19" s="4">
        <v>12</v>
      </c>
      <c r="F19" s="14">
        <f>E19/E$25</f>
        <v>2.5862068965517241E-3</v>
      </c>
      <c r="G19" s="4">
        <v>134</v>
      </c>
      <c r="H19" s="14">
        <f>G19/G$25</f>
        <v>3.5562632696390657E-2</v>
      </c>
      <c r="I19" s="4">
        <v>24</v>
      </c>
      <c r="J19" s="14">
        <f>I19/I$25</f>
        <v>7.0629782224838136E-3</v>
      </c>
      <c r="K19" s="4" t="s">
        <v>21</v>
      </c>
      <c r="L19" s="4" t="s">
        <v>21</v>
      </c>
      <c r="M19" s="4" t="s">
        <v>21</v>
      </c>
      <c r="N19" s="14" t="s">
        <v>21</v>
      </c>
      <c r="O19" s="6">
        <f t="shared" si="0"/>
        <v>174</v>
      </c>
      <c r="P19" s="30">
        <f>O19/O$25</f>
        <v>7.5727901814858336E-3</v>
      </c>
    </row>
    <row r="20" spans="1:16" x14ac:dyDescent="0.25">
      <c r="A20" s="36">
        <v>16</v>
      </c>
      <c r="B20" s="10" t="s">
        <v>22</v>
      </c>
      <c r="C20" s="11">
        <f>C19/$O19</f>
        <v>2.2988505747126436E-2</v>
      </c>
      <c r="D20" s="12"/>
      <c r="E20" s="13">
        <f>E19/$O19</f>
        <v>6.8965517241379309E-2</v>
      </c>
      <c r="F20" s="12"/>
      <c r="G20" s="13">
        <f>G19/$O19</f>
        <v>0.77011494252873558</v>
      </c>
      <c r="H20" s="12"/>
      <c r="I20" s="13">
        <f>I19/$O19</f>
        <v>0.13793103448275862</v>
      </c>
      <c r="J20" s="12"/>
      <c r="K20" s="4" t="s">
        <v>21</v>
      </c>
      <c r="L20" s="12"/>
      <c r="M20" s="4" t="s">
        <v>21</v>
      </c>
      <c r="N20" s="12"/>
      <c r="O20" s="15">
        <f t="shared" si="0"/>
        <v>1</v>
      </c>
      <c r="P20" s="29"/>
    </row>
    <row r="21" spans="1:16" ht="30" x14ac:dyDescent="0.25">
      <c r="A21" s="36">
        <v>17</v>
      </c>
      <c r="B21" s="33" t="s">
        <v>19</v>
      </c>
      <c r="C21" s="3">
        <v>31</v>
      </c>
      <c r="D21" s="14">
        <f>C21/C$25</f>
        <v>4.3828644139686131E-3</v>
      </c>
      <c r="E21" s="4">
        <v>97</v>
      </c>
      <c r="F21" s="14">
        <f>E21/E$25</f>
        <v>2.0905172413793104E-2</v>
      </c>
      <c r="G21" s="4">
        <v>58</v>
      </c>
      <c r="H21" s="14">
        <f>G21/G$25</f>
        <v>1.5392781316348195E-2</v>
      </c>
      <c r="I21" s="4">
        <v>81</v>
      </c>
      <c r="J21" s="14">
        <f>I21/I$25</f>
        <v>2.3837551500882872E-2</v>
      </c>
      <c r="K21" s="4">
        <v>3</v>
      </c>
      <c r="L21" s="14">
        <f>K21/K$25</f>
        <v>1.2024048096192384E-3</v>
      </c>
      <c r="M21" s="4" t="s">
        <v>21</v>
      </c>
      <c r="N21" s="14" t="s">
        <v>21</v>
      </c>
      <c r="O21" s="6">
        <f t="shared" si="0"/>
        <v>270</v>
      </c>
      <c r="P21" s="30">
        <f>O21/O$25</f>
        <v>1.1750881316098707E-2</v>
      </c>
    </row>
    <row r="22" spans="1:16" x14ac:dyDescent="0.25">
      <c r="A22" s="36">
        <v>18</v>
      </c>
      <c r="B22" s="10" t="s">
        <v>22</v>
      </c>
      <c r="C22" s="11">
        <f>C21/$O21</f>
        <v>0.11481481481481481</v>
      </c>
      <c r="D22" s="12"/>
      <c r="E22" s="13">
        <f>E21/$O21</f>
        <v>0.35925925925925928</v>
      </c>
      <c r="F22" s="12"/>
      <c r="G22" s="13">
        <f>G21/$O21</f>
        <v>0.21481481481481482</v>
      </c>
      <c r="H22" s="12"/>
      <c r="I22" s="13">
        <f>I21/$O21</f>
        <v>0.3</v>
      </c>
      <c r="J22" s="12"/>
      <c r="K22" s="13">
        <f>K21/$O21</f>
        <v>1.1111111111111112E-2</v>
      </c>
      <c r="L22" s="12"/>
      <c r="M22" s="4" t="s">
        <v>21</v>
      </c>
      <c r="N22" s="12"/>
      <c r="O22" s="15">
        <f t="shared" si="0"/>
        <v>1</v>
      </c>
      <c r="P22" s="29"/>
    </row>
    <row r="23" spans="1:16" ht="30" x14ac:dyDescent="0.25">
      <c r="A23" s="36">
        <v>19</v>
      </c>
      <c r="B23" s="33" t="s">
        <v>20</v>
      </c>
      <c r="C23" s="3">
        <v>75</v>
      </c>
      <c r="D23" s="14">
        <f>C23/C$25</f>
        <v>1.0603704227343419E-2</v>
      </c>
      <c r="E23" s="4">
        <v>97</v>
      </c>
      <c r="F23" s="14">
        <f>E23/E$25</f>
        <v>2.0905172413793104E-2</v>
      </c>
      <c r="G23" s="4">
        <v>90</v>
      </c>
      <c r="H23" s="14">
        <f>G23/G$25</f>
        <v>2.3885350318471339E-2</v>
      </c>
      <c r="I23" s="4">
        <v>200</v>
      </c>
      <c r="J23" s="14">
        <f>I23/I$25</f>
        <v>5.885815185403178E-2</v>
      </c>
      <c r="K23" s="4">
        <v>96</v>
      </c>
      <c r="L23" s="14">
        <f>K23/K$25</f>
        <v>3.8476953907815629E-2</v>
      </c>
      <c r="M23" s="4">
        <v>122</v>
      </c>
      <c r="N23" s="14">
        <f>M23/M$25</f>
        <v>7.6107298814722391E-2</v>
      </c>
      <c r="O23" s="6">
        <f t="shared" si="0"/>
        <v>680</v>
      </c>
      <c r="P23" s="30">
        <f>O23/O$25</f>
        <v>2.9594812203507855E-2</v>
      </c>
    </row>
    <row r="24" spans="1:16" ht="15.75" thickBot="1" x14ac:dyDescent="0.3">
      <c r="A24" s="36">
        <v>20</v>
      </c>
      <c r="B24" s="10" t="s">
        <v>22</v>
      </c>
      <c r="C24" s="11">
        <f>C23/$O23</f>
        <v>0.11029411764705882</v>
      </c>
      <c r="D24" s="12"/>
      <c r="E24" s="13">
        <f>E23/$O23</f>
        <v>0.1426470588235294</v>
      </c>
      <c r="F24" s="12"/>
      <c r="G24" s="13">
        <f>G23/$O23</f>
        <v>0.13235294117647059</v>
      </c>
      <c r="H24" s="12"/>
      <c r="I24" s="13">
        <f>I23/$O23</f>
        <v>0.29411764705882354</v>
      </c>
      <c r="J24" s="12"/>
      <c r="K24" s="13">
        <f>K23/$O23</f>
        <v>0.14117647058823529</v>
      </c>
      <c r="L24" s="12"/>
      <c r="M24" s="13">
        <f>M23/$O23</f>
        <v>0.17941176470588235</v>
      </c>
      <c r="N24" s="12"/>
      <c r="O24" s="15">
        <f t="shared" si="0"/>
        <v>1</v>
      </c>
      <c r="P24" s="29"/>
    </row>
    <row r="25" spans="1:16" x14ac:dyDescent="0.25">
      <c r="A25" s="36">
        <v>21</v>
      </c>
      <c r="B25" s="22" t="s">
        <v>8</v>
      </c>
      <c r="C25" s="5">
        <f>SUM(C5,C7,C9,C11,C13,C15,C17,C19,C21,C23)</f>
        <v>7073</v>
      </c>
      <c r="D25" s="28">
        <f>SUM(D5,D7,D9,D11,D13,D15,D17,D19,D21,D23)</f>
        <v>1</v>
      </c>
      <c r="E25" s="24">
        <f>SUM(E5,E7,E9,E11,E13,E15,E17,E19,E21,E23)</f>
        <v>4640</v>
      </c>
      <c r="F25" s="28">
        <f>SUM(F5,F7,F9,F11,F13,F15,F17,F19,F21,F23)</f>
        <v>1.0000000000000002</v>
      </c>
      <c r="G25" s="24">
        <f t="shared" ref="G25:M25" si="1">SUM(G5,G7,G9,G11,G13,G15,G17,G19,G21,G23)</f>
        <v>3768</v>
      </c>
      <c r="H25" s="28">
        <f>SUM(H5,H7,H9,H11,H13,H15,H17,H19,H21,H23)</f>
        <v>1</v>
      </c>
      <c r="I25" s="24">
        <f>SUM(I5,I7,I9,I11,I13,I15,I17,I19,I21,I23)</f>
        <v>3398</v>
      </c>
      <c r="J25" s="28">
        <f>SUM(J5,J7,J9,J11,J13,J15,J17,J19,J21,J23)</f>
        <v>0.99999999999999989</v>
      </c>
      <c r="K25" s="23">
        <f t="shared" si="1"/>
        <v>2495</v>
      </c>
      <c r="L25" s="28">
        <f>SUM(L5,L7,L9,L11,L13,L15,L17,L19,L21,L23)</f>
        <v>0.99999999999999989</v>
      </c>
      <c r="M25" s="24">
        <f t="shared" si="1"/>
        <v>1603</v>
      </c>
      <c r="N25" s="28">
        <f>SUM(N5,N7,N9,N11,N13,N15,N17,N19,N21,N23)</f>
        <v>1</v>
      </c>
      <c r="O25" s="5">
        <f>SUM(O5,O7,O9,O11,O13,O15,O17,O19,O21,O23)</f>
        <v>22977</v>
      </c>
      <c r="P25" s="26">
        <f>SUM(P5,P7,P9,P11,P13,P15,P17,P19,P21,P23)</f>
        <v>1</v>
      </c>
    </row>
    <row r="26" spans="1:16" ht="15.75" thickBot="1" x14ac:dyDescent="0.3">
      <c r="A26" s="36">
        <v>22</v>
      </c>
      <c r="B26" s="16" t="s">
        <v>22</v>
      </c>
      <c r="C26" s="17">
        <f>C25/$O25</f>
        <v>0.30782956869913392</v>
      </c>
      <c r="D26" s="18"/>
      <c r="E26" s="19">
        <f>E25/$O25</f>
        <v>0.2019410715062889</v>
      </c>
      <c r="F26" s="18"/>
      <c r="G26" s="19">
        <f>G25/$O25</f>
        <v>0.16399007703355528</v>
      </c>
      <c r="H26" s="18"/>
      <c r="I26" s="19">
        <f>I25/$O25</f>
        <v>0.14788701745223484</v>
      </c>
      <c r="J26" s="18"/>
      <c r="K26" s="19">
        <f>K25/$O25</f>
        <v>0.1085868477172825</v>
      </c>
      <c r="L26" s="18"/>
      <c r="M26" s="19">
        <f>M25/$O25</f>
        <v>6.976541759150455E-2</v>
      </c>
      <c r="N26" s="20"/>
      <c r="O26" s="17">
        <f>SUM(C26,E26,G26,I26,K26,M26)</f>
        <v>1</v>
      </c>
      <c r="P26" s="21"/>
    </row>
    <row r="27" spans="1:16" x14ac:dyDescent="0.25">
      <c r="A27" s="36">
        <v>23</v>
      </c>
    </row>
    <row r="28" spans="1:16" x14ac:dyDescent="0.25">
      <c r="A28" s="36">
        <v>24</v>
      </c>
      <c r="B28" t="s">
        <v>24</v>
      </c>
    </row>
    <row r="29" spans="1:16" x14ac:dyDescent="0.25">
      <c r="A29" s="36">
        <v>25</v>
      </c>
    </row>
    <row r="30" spans="1:16" x14ac:dyDescent="0.25">
      <c r="A30" s="36">
        <v>26</v>
      </c>
      <c r="B30" t="s">
        <v>27</v>
      </c>
    </row>
    <row r="31" spans="1:16" x14ac:dyDescent="0.25">
      <c r="A31" s="36">
        <v>27</v>
      </c>
      <c r="B31" t="s">
        <v>28</v>
      </c>
    </row>
  </sheetData>
  <autoFilter ref="A4:P4"/>
  <mergeCells count="9">
    <mergeCell ref="C1:P1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2018-10-03T07:17:48Z</dcterms:modified>
</cp:coreProperties>
</file>