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PL\Originals_more_recent\Tabular_data\Info_level_B\Topic_GrowStock\NFI\"/>
    </mc:Choice>
  </mc:AlternateContent>
  <bookViews>
    <workbookView xWindow="0" yWindow="0" windowWidth="27315" windowHeight="9480"/>
  </bookViews>
  <sheets>
    <sheet name="NFI_cycle-3_2012-2016_PL" sheetId="1" r:id="rId1"/>
  </sheets>
  <calcPr calcId="162913" iterateDelta="1E-4"/>
</workbook>
</file>

<file path=xl/calcChain.xml><?xml version="1.0" encoding="utf-8"?>
<calcChain xmlns="http://schemas.openxmlformats.org/spreadsheetml/2006/main">
  <c r="W8" i="1" l="1"/>
  <c r="X8" i="1" s="1"/>
  <c r="S8" i="1"/>
  <c r="U8" i="1" s="1"/>
  <c r="V8" i="1" s="1"/>
  <c r="W22" i="1"/>
  <c r="X22" i="1" s="1"/>
  <c r="S22" i="1"/>
  <c r="T22" i="1" s="1"/>
  <c r="W21" i="1"/>
  <c r="X21" i="1" s="1"/>
  <c r="S21" i="1"/>
  <c r="U21" i="1" s="1"/>
  <c r="V21" i="1" s="1"/>
  <c r="W20" i="1"/>
  <c r="X20" i="1" s="1"/>
  <c r="S20" i="1"/>
  <c r="U20" i="1" s="1"/>
  <c r="V20" i="1" s="1"/>
  <c r="W19" i="1"/>
  <c r="X19" i="1" s="1"/>
  <c r="U19" i="1"/>
  <c r="V19" i="1" s="1"/>
  <c r="S19" i="1"/>
  <c r="T19" i="1" s="1"/>
  <c r="W18" i="1"/>
  <c r="X18" i="1" s="1"/>
  <c r="S18" i="1"/>
  <c r="T18" i="1" s="1"/>
  <c r="W17" i="1"/>
  <c r="X17" i="1" s="1"/>
  <c r="S17" i="1"/>
  <c r="U17" i="1" s="1"/>
  <c r="V17" i="1" s="1"/>
  <c r="W16" i="1"/>
  <c r="X16" i="1" s="1"/>
  <c r="S16" i="1"/>
  <c r="U16" i="1" s="1"/>
  <c r="V16" i="1" s="1"/>
  <c r="W15" i="1"/>
  <c r="X15" i="1" s="1"/>
  <c r="S15" i="1"/>
  <c r="T15" i="1" s="1"/>
  <c r="W14" i="1"/>
  <c r="X14" i="1" s="1"/>
  <c r="S14" i="1"/>
  <c r="T14" i="1" s="1"/>
  <c r="W13" i="1"/>
  <c r="X13" i="1" s="1"/>
  <c r="S13" i="1"/>
  <c r="U13" i="1" s="1"/>
  <c r="V13" i="1" s="1"/>
  <c r="W12" i="1"/>
  <c r="X12" i="1" s="1"/>
  <c r="S12" i="1"/>
  <c r="U12" i="1" s="1"/>
  <c r="V12" i="1" s="1"/>
  <c r="W11" i="1"/>
  <c r="X11" i="1" s="1"/>
  <c r="S11" i="1"/>
  <c r="T11" i="1" s="1"/>
  <c r="W10" i="1"/>
  <c r="X10" i="1" s="1"/>
  <c r="S10" i="1"/>
  <c r="T10" i="1" s="1"/>
  <c r="X9" i="1"/>
  <c r="W9" i="1"/>
  <c r="S9" i="1"/>
  <c r="U9" i="1" s="1"/>
  <c r="V9" i="1" s="1"/>
  <c r="W7" i="1"/>
  <c r="X7" i="1" s="1"/>
  <c r="S7" i="1"/>
  <c r="T7" i="1" s="1"/>
  <c r="W6" i="1"/>
  <c r="X6" i="1" s="1"/>
  <c r="S6" i="1"/>
  <c r="T6" i="1" s="1"/>
  <c r="W5" i="1"/>
  <c r="X5" i="1" s="1"/>
  <c r="S5" i="1"/>
  <c r="U5" i="1" s="1"/>
  <c r="V5" i="1" s="1"/>
  <c r="W4" i="1"/>
  <c r="X4" i="1" s="1"/>
  <c r="S4" i="1"/>
  <c r="U4" i="1" s="1"/>
  <c r="V4" i="1" s="1"/>
  <c r="P23" i="1"/>
  <c r="P24" i="1" s="1"/>
  <c r="O23" i="1"/>
  <c r="O24" i="1" s="1"/>
  <c r="N23" i="1"/>
  <c r="N24" i="1" s="1"/>
  <c r="M23" i="1"/>
  <c r="M24" i="1" s="1"/>
  <c r="L23" i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D23" i="1"/>
  <c r="D24" i="1" s="1"/>
  <c r="C23" i="1"/>
  <c r="C24" i="1" s="1"/>
  <c r="B23" i="1"/>
  <c r="B24" i="1" s="1"/>
  <c r="U10" i="1" l="1"/>
  <c r="V10" i="1" s="1"/>
  <c r="U6" i="1"/>
  <c r="V6" i="1" s="1"/>
  <c r="W24" i="1"/>
  <c r="X24" i="1" s="1"/>
  <c r="S23" i="1"/>
  <c r="U23" i="1" s="1"/>
  <c r="V23" i="1" s="1"/>
  <c r="U22" i="1"/>
  <c r="V22" i="1" s="1"/>
  <c r="U11" i="1"/>
  <c r="V11" i="1" s="1"/>
  <c r="T8" i="1"/>
  <c r="U15" i="1"/>
  <c r="V15" i="1" s="1"/>
  <c r="U18" i="1"/>
  <c r="V18" i="1" s="1"/>
  <c r="W23" i="1"/>
  <c r="X23" i="1" s="1"/>
  <c r="L24" i="1"/>
  <c r="S24" i="1" s="1"/>
  <c r="U24" i="1" s="1"/>
  <c r="V24" i="1" s="1"/>
  <c r="U14" i="1"/>
  <c r="V14" i="1" s="1"/>
  <c r="U7" i="1"/>
  <c r="V7" i="1" s="1"/>
  <c r="T5" i="1"/>
  <c r="T9" i="1"/>
  <c r="T13" i="1"/>
  <c r="T17" i="1"/>
  <c r="T21" i="1"/>
  <c r="T4" i="1"/>
  <c r="T12" i="1"/>
  <c r="T16" i="1"/>
  <c r="T20" i="1"/>
  <c r="T24" i="1"/>
  <c r="T23" i="1" l="1"/>
</calcChain>
</file>

<file path=xl/sharedStrings.xml><?xml version="1.0" encoding="utf-8"?>
<sst xmlns="http://schemas.openxmlformats.org/spreadsheetml/2006/main" count="58" uniqueCount="39">
  <si>
    <t>Overall</t>
  </si>
  <si>
    <t>pine</t>
  </si>
  <si>
    <t>spruce</t>
  </si>
  <si>
    <t>fir</t>
  </si>
  <si>
    <t>other conifers</t>
  </si>
  <si>
    <t>all conifers</t>
  </si>
  <si>
    <t>beech</t>
  </si>
  <si>
    <t>birch</t>
  </si>
  <si>
    <t>alder</t>
  </si>
  <si>
    <t>poplar</t>
  </si>
  <si>
    <t>aspen</t>
  </si>
  <si>
    <t>%</t>
  </si>
  <si>
    <t>Total</t>
  </si>
  <si>
    <t>By Natural Forest Regions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</si>
  <si>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/ %</t>
    </r>
  </si>
  <si>
    <t>Bałtycka (Baltic)</t>
  </si>
  <si>
    <t>Bałtycka (Baltic) in %</t>
  </si>
  <si>
    <t>Karpacka (Carpathian)</t>
  </si>
  <si>
    <t>Karpacka (Carpathian) in %</t>
  </si>
  <si>
    <t>Małopolska</t>
  </si>
  <si>
    <t>Małopolska in %</t>
  </si>
  <si>
    <t>Mazowiecko-podlaska (Mazovia-Podlasie)</t>
  </si>
  <si>
    <t>Mazowiecko-podlaska (Mazovia-Podlasie) in %</t>
  </si>
  <si>
    <t>Mazursko-podlaska (Masuria-Podlasie)</t>
  </si>
  <si>
    <t>Mazursko-podlaska (Masuria-Podlasie) in %</t>
  </si>
  <si>
    <t>Sudecka (Sudetic)</t>
  </si>
  <si>
    <t>Sudecka (Sudetic) in %</t>
  </si>
  <si>
    <t>Śląska (Silesian)</t>
  </si>
  <si>
    <t>Śląska (Silesian) in %</t>
  </si>
  <si>
    <t>Wielkopolsko-pomorska (Wielkopolska-Pomerania)</t>
  </si>
  <si>
    <t>Wielkopolsko-pomorska (Wielkopolska-Pomerania) in %</t>
  </si>
  <si>
    <t>Total in %</t>
  </si>
  <si>
    <t>oak</t>
  </si>
  <si>
    <t>hornbeam</t>
  </si>
  <si>
    <t>other broad-leaves</t>
  </si>
  <si>
    <t>all broad-leaves</t>
  </si>
  <si>
    <t xml:space="preserve"> -- </t>
  </si>
  <si>
    <t>Growing stock in forests, by real species and natural-forest region - 2016</t>
  </si>
  <si>
    <t>Sums checked by JRC 08-2018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</si>
</sst>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6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0" xfId="0" applyNumberFormat="1" applyBorder="1"/>
    <xf numFmtId="164" fontId="0" fillId="33" borderId="12" xfId="0" applyNumberFormat="1" applyFill="1" applyBorder="1"/>
    <xf numFmtId="3" fontId="0" fillId="0" borderId="12" xfId="0" applyNumberFormat="1" applyBorder="1"/>
    <xf numFmtId="164" fontId="0" fillId="33" borderId="11" xfId="0" applyNumberFormat="1" applyFill="1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164" fontId="0" fillId="33" borderId="21" xfId="0" applyNumberFormat="1" applyFill="1" applyBorder="1"/>
    <xf numFmtId="164" fontId="0" fillId="33" borderId="22" xfId="0" applyNumberFormat="1" applyFill="1" applyBorder="1"/>
    <xf numFmtId="164" fontId="0" fillId="33" borderId="23" xfId="0" applyNumberFormat="1" applyFill="1" applyBorder="1"/>
    <xf numFmtId="164" fontId="0" fillId="33" borderId="24" xfId="0" applyNumberFormat="1" applyFill="1" applyBorder="1"/>
    <xf numFmtId="164" fontId="0" fillId="33" borderId="25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164" fontId="0" fillId="33" borderId="18" xfId="0" applyNumberFormat="1" applyFill="1" applyBorder="1"/>
    <xf numFmtId="164" fontId="0" fillId="33" borderId="19" xfId="0" applyNumberFormat="1" applyFill="1" applyBorder="1"/>
    <xf numFmtId="164" fontId="0" fillId="33" borderId="20" xfId="0" applyNumberFormat="1" applyFill="1" applyBorder="1"/>
    <xf numFmtId="164" fontId="0" fillId="33" borderId="26" xfId="0" applyNumberFormat="1" applyFill="1" applyBorder="1"/>
    <xf numFmtId="164" fontId="0" fillId="33" borderId="27" xfId="0" applyNumberFormat="1" applyFill="1" applyBorder="1"/>
    <xf numFmtId="3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/>
  </sheetViews>
  <sheetFormatPr defaultRowHeight="15" x14ac:dyDescent="0.25"/>
  <cols>
    <col min="1" max="1" width="53.5703125" customWidth="1"/>
    <col min="2" max="17" width="13.5703125" customWidth="1"/>
    <col min="19" max="19" width="13.85546875" bestFit="1" customWidth="1"/>
    <col min="20" max="20" width="9.28515625" bestFit="1" customWidth="1"/>
    <col min="21" max="21" width="15.42578125" bestFit="1" customWidth="1"/>
    <col min="22" max="22" width="9.28515625" bestFit="1" customWidth="1"/>
    <col min="23" max="23" width="15.42578125" bestFit="1" customWidth="1"/>
    <col min="24" max="24" width="9.28515625" bestFit="1" customWidth="1"/>
  </cols>
  <sheetData>
    <row r="1" spans="1:24" ht="15.75" thickBot="1" x14ac:dyDescent="0.3">
      <c r="A1" s="1" t="s">
        <v>37</v>
      </c>
    </row>
    <row r="2" spans="1:24" ht="30" x14ac:dyDescent="0.25">
      <c r="A2" s="2" t="s">
        <v>13</v>
      </c>
      <c r="B2" s="8" t="s">
        <v>1</v>
      </c>
      <c r="C2" s="9" t="s">
        <v>2</v>
      </c>
      <c r="D2" s="9" t="s">
        <v>3</v>
      </c>
      <c r="E2" s="10" t="s">
        <v>4</v>
      </c>
      <c r="F2" s="2" t="s">
        <v>5</v>
      </c>
      <c r="G2" s="11" t="s">
        <v>6</v>
      </c>
      <c r="H2" s="9" t="s">
        <v>32</v>
      </c>
      <c r="I2" s="9" t="s">
        <v>33</v>
      </c>
      <c r="J2" s="9" t="s">
        <v>7</v>
      </c>
      <c r="K2" s="9" t="s">
        <v>8</v>
      </c>
      <c r="L2" s="9" t="s">
        <v>9</v>
      </c>
      <c r="M2" s="9" t="s">
        <v>10</v>
      </c>
      <c r="N2" s="10" t="s">
        <v>34</v>
      </c>
      <c r="O2" s="12" t="s">
        <v>35</v>
      </c>
      <c r="P2" s="2" t="s">
        <v>0</v>
      </c>
      <c r="Q2" s="13" t="s">
        <v>0</v>
      </c>
    </row>
    <row r="3" spans="1:24" ht="18" thickBot="1" x14ac:dyDescent="0.3">
      <c r="A3" s="3" t="s">
        <v>14</v>
      </c>
      <c r="B3" s="14" t="s">
        <v>14</v>
      </c>
      <c r="C3" s="15" t="s">
        <v>14</v>
      </c>
      <c r="D3" s="15" t="s">
        <v>14</v>
      </c>
      <c r="E3" s="16" t="s">
        <v>14</v>
      </c>
      <c r="F3" s="3" t="s">
        <v>14</v>
      </c>
      <c r="G3" s="14" t="s">
        <v>14</v>
      </c>
      <c r="H3" s="15" t="s">
        <v>14</v>
      </c>
      <c r="I3" s="15" t="s">
        <v>14</v>
      </c>
      <c r="J3" s="15" t="s">
        <v>14</v>
      </c>
      <c r="K3" s="15" t="s">
        <v>14</v>
      </c>
      <c r="L3" s="15" t="s">
        <v>14</v>
      </c>
      <c r="M3" s="15" t="s">
        <v>14</v>
      </c>
      <c r="N3" s="16" t="s">
        <v>14</v>
      </c>
      <c r="O3" s="3" t="s">
        <v>14</v>
      </c>
      <c r="P3" s="3" t="s">
        <v>14</v>
      </c>
      <c r="Q3" s="16" t="s">
        <v>11</v>
      </c>
    </row>
    <row r="4" spans="1:24" x14ac:dyDescent="0.25">
      <c r="A4" s="4" t="s">
        <v>15</v>
      </c>
      <c r="B4" s="17">
        <v>160946163</v>
      </c>
      <c r="C4" s="18">
        <v>27350754</v>
      </c>
      <c r="D4" s="18">
        <v>152818</v>
      </c>
      <c r="E4" s="19">
        <v>11283584</v>
      </c>
      <c r="F4" s="4">
        <v>199733319</v>
      </c>
      <c r="G4" s="20">
        <v>43476361</v>
      </c>
      <c r="H4" s="18">
        <v>27356082</v>
      </c>
      <c r="I4" s="18">
        <v>3417548</v>
      </c>
      <c r="J4" s="18">
        <v>29598267</v>
      </c>
      <c r="K4" s="18">
        <v>21280748</v>
      </c>
      <c r="L4" s="18">
        <v>517248</v>
      </c>
      <c r="M4" s="18">
        <v>2645163</v>
      </c>
      <c r="N4" s="19">
        <v>8395212</v>
      </c>
      <c r="O4" s="21">
        <v>136686629</v>
      </c>
      <c r="P4" s="4">
        <v>336419948</v>
      </c>
      <c r="Q4" s="19"/>
      <c r="S4" s="38">
        <f>SUM(G4:N4)</f>
        <v>136686629</v>
      </c>
      <c r="T4" s="38">
        <f>S4-O4</f>
        <v>0</v>
      </c>
      <c r="U4" s="38">
        <f>SUM(S4,F4)</f>
        <v>336419948</v>
      </c>
      <c r="V4" s="38">
        <f>U4-P4</f>
        <v>0</v>
      </c>
      <c r="W4" s="38">
        <f>SUM(B4:E4)</f>
        <v>199733319</v>
      </c>
      <c r="X4" s="38">
        <f>W4-F4</f>
        <v>0</v>
      </c>
    </row>
    <row r="5" spans="1:24" x14ac:dyDescent="0.25">
      <c r="A5" s="5" t="s">
        <v>16</v>
      </c>
      <c r="B5" s="22">
        <v>47.9</v>
      </c>
      <c r="C5" s="23">
        <v>8.1</v>
      </c>
      <c r="D5" s="23">
        <v>0</v>
      </c>
      <c r="E5" s="24">
        <v>3.4</v>
      </c>
      <c r="F5" s="5">
        <v>59.4</v>
      </c>
      <c r="G5" s="25">
        <v>12.9</v>
      </c>
      <c r="H5" s="23">
        <v>8.1</v>
      </c>
      <c r="I5" s="23">
        <v>1</v>
      </c>
      <c r="J5" s="23">
        <v>8.8000000000000007</v>
      </c>
      <c r="K5" s="23">
        <v>6.3</v>
      </c>
      <c r="L5" s="23">
        <v>0.2</v>
      </c>
      <c r="M5" s="23">
        <v>0.8</v>
      </c>
      <c r="N5" s="24">
        <v>2.5</v>
      </c>
      <c r="O5" s="26">
        <v>40.6</v>
      </c>
      <c r="P5" s="5">
        <v>100</v>
      </c>
      <c r="Q5" s="24">
        <v>13.2</v>
      </c>
      <c r="S5" s="38">
        <f t="shared" ref="S5:S24" si="0">SUM(G5:N5)</f>
        <v>40.6</v>
      </c>
      <c r="T5" s="38">
        <f t="shared" ref="T5:T24" si="1">S5-O5</f>
        <v>0</v>
      </c>
      <c r="U5" s="38">
        <f t="shared" ref="U5:U24" si="2">SUM(S5,F5)</f>
        <v>100</v>
      </c>
      <c r="V5" s="38">
        <f t="shared" ref="V5:V24" si="3">U5-P5</f>
        <v>0</v>
      </c>
      <c r="W5" s="38">
        <f t="shared" ref="W5:W21" si="4">SUM(B5:E5)</f>
        <v>59.4</v>
      </c>
      <c r="X5" s="38">
        <f t="shared" ref="X5:X24" si="5">W5-F5</f>
        <v>0</v>
      </c>
    </row>
    <row r="6" spans="1:24" x14ac:dyDescent="0.25">
      <c r="A6" s="6" t="s">
        <v>17</v>
      </c>
      <c r="B6" s="27">
        <v>23065118</v>
      </c>
      <c r="C6" s="28">
        <v>32508363</v>
      </c>
      <c r="D6" s="28">
        <v>85914183</v>
      </c>
      <c r="E6" s="29">
        <v>6635514</v>
      </c>
      <c r="F6" s="6">
        <v>148123178</v>
      </c>
      <c r="G6" s="30">
        <v>80399978</v>
      </c>
      <c r="H6" s="28">
        <v>7616957</v>
      </c>
      <c r="I6" s="28">
        <v>5210777</v>
      </c>
      <c r="J6" s="28">
        <v>4547730</v>
      </c>
      <c r="K6" s="28">
        <v>3927190</v>
      </c>
      <c r="L6" s="28">
        <v>231583</v>
      </c>
      <c r="M6" s="28">
        <v>1942489</v>
      </c>
      <c r="N6" s="29">
        <v>16916600</v>
      </c>
      <c r="O6" s="31">
        <v>120793304</v>
      </c>
      <c r="P6" s="6">
        <v>268916482</v>
      </c>
      <c r="Q6" s="29"/>
      <c r="S6" s="38">
        <f t="shared" si="0"/>
        <v>120793304</v>
      </c>
      <c r="T6" s="38">
        <f t="shared" si="1"/>
        <v>0</v>
      </c>
      <c r="U6" s="38">
        <f t="shared" si="2"/>
        <v>268916482</v>
      </c>
      <c r="V6" s="38">
        <f t="shared" si="3"/>
        <v>0</v>
      </c>
      <c r="W6" s="38">
        <f t="shared" si="4"/>
        <v>148123178</v>
      </c>
      <c r="X6" s="38">
        <f t="shared" si="5"/>
        <v>0</v>
      </c>
    </row>
    <row r="7" spans="1:24" x14ac:dyDescent="0.25">
      <c r="A7" s="5" t="s">
        <v>18</v>
      </c>
      <c r="B7" s="22">
        <v>8.6</v>
      </c>
      <c r="C7" s="23">
        <v>12.1</v>
      </c>
      <c r="D7" s="23">
        <v>31.9</v>
      </c>
      <c r="E7" s="24">
        <v>2.5</v>
      </c>
      <c r="F7" s="5">
        <v>55.1</v>
      </c>
      <c r="G7" s="25">
        <v>29.9</v>
      </c>
      <c r="H7" s="23">
        <v>2.8</v>
      </c>
      <c r="I7" s="23">
        <v>1.9</v>
      </c>
      <c r="J7" s="23">
        <v>1.7</v>
      </c>
      <c r="K7" s="23">
        <v>1.5</v>
      </c>
      <c r="L7" s="23">
        <v>0.1</v>
      </c>
      <c r="M7" s="23">
        <v>0.7</v>
      </c>
      <c r="N7" s="24">
        <v>6.3</v>
      </c>
      <c r="O7" s="26">
        <v>44.9</v>
      </c>
      <c r="P7" s="5">
        <v>100</v>
      </c>
      <c r="Q7" s="24">
        <v>10.5</v>
      </c>
      <c r="S7" s="38">
        <f t="shared" si="0"/>
        <v>44.9</v>
      </c>
      <c r="T7" s="38">
        <f t="shared" si="1"/>
        <v>0</v>
      </c>
      <c r="U7" s="38">
        <f t="shared" si="2"/>
        <v>100</v>
      </c>
      <c r="V7" s="38">
        <f t="shared" si="3"/>
        <v>0</v>
      </c>
      <c r="W7" s="38">
        <f t="shared" si="4"/>
        <v>55.099999999999994</v>
      </c>
      <c r="X7" s="38">
        <f t="shared" si="5"/>
        <v>0</v>
      </c>
    </row>
    <row r="8" spans="1:24" x14ac:dyDescent="0.25">
      <c r="A8" s="6" t="s">
        <v>19</v>
      </c>
      <c r="B8" s="27">
        <v>286890902</v>
      </c>
      <c r="C8" s="28">
        <v>5841406</v>
      </c>
      <c r="D8" s="28">
        <v>15693470</v>
      </c>
      <c r="E8" s="29">
        <v>6284761</v>
      </c>
      <c r="F8" s="6">
        <v>314710539</v>
      </c>
      <c r="G8" s="30">
        <v>24512126</v>
      </c>
      <c r="H8" s="28">
        <v>48809057</v>
      </c>
      <c r="I8" s="28">
        <v>9768046</v>
      </c>
      <c r="J8" s="28">
        <v>28595088</v>
      </c>
      <c r="K8" s="28">
        <v>19877154</v>
      </c>
      <c r="L8" s="28">
        <v>946121</v>
      </c>
      <c r="M8" s="28">
        <v>7135905</v>
      </c>
      <c r="N8" s="29">
        <v>11090666</v>
      </c>
      <c r="O8" s="31">
        <v>150734163</v>
      </c>
      <c r="P8" s="6">
        <v>465444702</v>
      </c>
      <c r="Q8" s="29"/>
      <c r="S8" s="38">
        <f>SUM(G8:N8)</f>
        <v>150734163</v>
      </c>
      <c r="T8" s="38">
        <f>S8-O8</f>
        <v>0</v>
      </c>
      <c r="U8" s="38">
        <f>SUM(S8,F8)</f>
        <v>465444702</v>
      </c>
      <c r="V8" s="38">
        <f>U8-P8</f>
        <v>0</v>
      </c>
      <c r="W8" s="38">
        <f>SUM(B8:E8)</f>
        <v>314710539</v>
      </c>
      <c r="X8" s="38">
        <f>W8-F8</f>
        <v>0</v>
      </c>
    </row>
    <row r="9" spans="1:24" x14ac:dyDescent="0.25">
      <c r="A9" s="5" t="s">
        <v>20</v>
      </c>
      <c r="B9" s="22">
        <v>61.5</v>
      </c>
      <c r="C9" s="23">
        <v>1.3</v>
      </c>
      <c r="D9" s="23">
        <v>3.4</v>
      </c>
      <c r="E9" s="24">
        <v>1.4</v>
      </c>
      <c r="F9" s="5">
        <v>67.599999999999994</v>
      </c>
      <c r="G9" s="25">
        <v>5.3</v>
      </c>
      <c r="H9" s="23">
        <v>10.5</v>
      </c>
      <c r="I9" s="23">
        <v>2.1</v>
      </c>
      <c r="J9" s="23">
        <v>6.1</v>
      </c>
      <c r="K9" s="23">
        <v>4.3</v>
      </c>
      <c r="L9" s="23">
        <v>0.2</v>
      </c>
      <c r="M9" s="23">
        <v>1.5</v>
      </c>
      <c r="N9" s="24">
        <v>2.4</v>
      </c>
      <c r="O9" s="26">
        <v>32.4</v>
      </c>
      <c r="P9" s="5">
        <v>100</v>
      </c>
      <c r="Q9" s="24">
        <v>18.2</v>
      </c>
      <c r="S9" s="38">
        <f t="shared" si="0"/>
        <v>32.4</v>
      </c>
      <c r="T9" s="38">
        <f t="shared" si="1"/>
        <v>0</v>
      </c>
      <c r="U9" s="38">
        <f t="shared" si="2"/>
        <v>100</v>
      </c>
      <c r="V9" s="38">
        <f t="shared" si="3"/>
        <v>0</v>
      </c>
      <c r="W9" s="38">
        <f t="shared" si="4"/>
        <v>67.600000000000009</v>
      </c>
      <c r="X9" s="38">
        <f t="shared" si="5"/>
        <v>0</v>
      </c>
    </row>
    <row r="10" spans="1:24" x14ac:dyDescent="0.25">
      <c r="A10" s="6" t="s">
        <v>21</v>
      </c>
      <c r="B10" s="27">
        <v>190450313</v>
      </c>
      <c r="C10" s="28">
        <v>4957841</v>
      </c>
      <c r="D10" s="28">
        <v>144514</v>
      </c>
      <c r="E10" s="29">
        <v>1905330</v>
      </c>
      <c r="F10" s="6">
        <v>197457998</v>
      </c>
      <c r="G10" s="30">
        <v>261019</v>
      </c>
      <c r="H10" s="28">
        <v>27202000</v>
      </c>
      <c r="I10" s="28">
        <v>4891193</v>
      </c>
      <c r="J10" s="28">
        <v>27113505</v>
      </c>
      <c r="K10" s="28">
        <v>24362234</v>
      </c>
      <c r="L10" s="28">
        <v>305475</v>
      </c>
      <c r="M10" s="28">
        <v>7129173</v>
      </c>
      <c r="N10" s="29">
        <v>6166177</v>
      </c>
      <c r="O10" s="31">
        <v>97430776</v>
      </c>
      <c r="P10" s="6">
        <v>294888774</v>
      </c>
      <c r="Q10" s="29"/>
      <c r="S10" s="38">
        <f>SUM(G10:N10)</f>
        <v>97430776</v>
      </c>
      <c r="T10" s="38">
        <f t="shared" si="1"/>
        <v>0</v>
      </c>
      <c r="U10" s="38">
        <f t="shared" si="2"/>
        <v>294888774</v>
      </c>
      <c r="V10" s="38">
        <f t="shared" si="3"/>
        <v>0</v>
      </c>
      <c r="W10" s="38">
        <f>SUM(B10:E10)</f>
        <v>197457998</v>
      </c>
      <c r="X10" s="38">
        <f t="shared" si="5"/>
        <v>0</v>
      </c>
    </row>
    <row r="11" spans="1:24" x14ac:dyDescent="0.25">
      <c r="A11" s="5" t="s">
        <v>22</v>
      </c>
      <c r="B11" s="22">
        <v>64.599999999999994</v>
      </c>
      <c r="C11" s="23">
        <v>1.7</v>
      </c>
      <c r="D11" s="23">
        <v>0</v>
      </c>
      <c r="E11" s="24">
        <v>0.6</v>
      </c>
      <c r="F11" s="5">
        <v>66.900000000000006</v>
      </c>
      <c r="G11" s="25">
        <v>0.1</v>
      </c>
      <c r="H11" s="23">
        <v>9.1999999999999993</v>
      </c>
      <c r="I11" s="23">
        <v>1.7</v>
      </c>
      <c r="J11" s="23">
        <v>9.1999999999999993</v>
      </c>
      <c r="K11" s="23">
        <v>8.3000000000000007</v>
      </c>
      <c r="L11" s="23">
        <v>0.1</v>
      </c>
      <c r="M11" s="23">
        <v>2.4</v>
      </c>
      <c r="N11" s="24">
        <v>2.1</v>
      </c>
      <c r="O11" s="26">
        <v>33.1</v>
      </c>
      <c r="P11" s="5">
        <v>100</v>
      </c>
      <c r="Q11" s="24">
        <v>11.6</v>
      </c>
      <c r="S11" s="38">
        <f t="shared" si="0"/>
        <v>33.099999999999994</v>
      </c>
      <c r="T11" s="38">
        <f t="shared" si="1"/>
        <v>0</v>
      </c>
      <c r="U11" s="38">
        <f t="shared" si="2"/>
        <v>100</v>
      </c>
      <c r="V11" s="38">
        <f t="shared" si="3"/>
        <v>0</v>
      </c>
      <c r="W11" s="38">
        <f t="shared" si="4"/>
        <v>66.899999999999991</v>
      </c>
      <c r="X11" s="38">
        <f t="shared" si="5"/>
        <v>0</v>
      </c>
    </row>
    <row r="12" spans="1:24" x14ac:dyDescent="0.25">
      <c r="A12" s="6" t="s">
        <v>23</v>
      </c>
      <c r="B12" s="27">
        <v>151337551</v>
      </c>
      <c r="C12" s="28">
        <v>43035911</v>
      </c>
      <c r="D12" s="28" t="s">
        <v>36</v>
      </c>
      <c r="E12" s="29">
        <v>1910607</v>
      </c>
      <c r="F12" s="6">
        <v>196284069</v>
      </c>
      <c r="G12" s="30">
        <v>2249427</v>
      </c>
      <c r="H12" s="28">
        <v>14935796</v>
      </c>
      <c r="I12" s="28">
        <v>4614955</v>
      </c>
      <c r="J12" s="28">
        <v>21062829</v>
      </c>
      <c r="K12" s="28">
        <v>23407688</v>
      </c>
      <c r="L12" s="28">
        <v>7580</v>
      </c>
      <c r="M12" s="28">
        <v>3087473</v>
      </c>
      <c r="N12" s="29">
        <v>7626837</v>
      </c>
      <c r="O12" s="31">
        <v>76992585</v>
      </c>
      <c r="P12" s="6">
        <v>273276654</v>
      </c>
      <c r="Q12" s="29"/>
      <c r="S12" s="38">
        <f t="shared" si="0"/>
        <v>76992585</v>
      </c>
      <c r="T12" s="38">
        <f t="shared" si="1"/>
        <v>0</v>
      </c>
      <c r="U12" s="38">
        <f t="shared" si="2"/>
        <v>273276654</v>
      </c>
      <c r="V12" s="38">
        <f t="shared" si="3"/>
        <v>0</v>
      </c>
      <c r="W12" s="38">
        <f t="shared" si="4"/>
        <v>196284069</v>
      </c>
      <c r="X12" s="38">
        <f t="shared" si="5"/>
        <v>0</v>
      </c>
    </row>
    <row r="13" spans="1:24" x14ac:dyDescent="0.25">
      <c r="A13" s="5" t="s">
        <v>24</v>
      </c>
      <c r="B13" s="22">
        <v>55.4</v>
      </c>
      <c r="C13" s="23">
        <v>15.7</v>
      </c>
      <c r="D13" s="23" t="s">
        <v>36</v>
      </c>
      <c r="E13" s="24">
        <v>0.7</v>
      </c>
      <c r="F13" s="5">
        <v>71.8</v>
      </c>
      <c r="G13" s="25">
        <v>0.8</v>
      </c>
      <c r="H13" s="23">
        <v>5.5</v>
      </c>
      <c r="I13" s="23">
        <v>1.7</v>
      </c>
      <c r="J13" s="23">
        <v>7.7</v>
      </c>
      <c r="K13" s="23">
        <v>8.6</v>
      </c>
      <c r="L13" s="23">
        <v>0</v>
      </c>
      <c r="M13" s="23">
        <v>1.1000000000000001</v>
      </c>
      <c r="N13" s="24">
        <v>2.8</v>
      </c>
      <c r="O13" s="26">
        <v>28.2</v>
      </c>
      <c r="P13" s="5">
        <v>100</v>
      </c>
      <c r="Q13" s="24">
        <v>10.7</v>
      </c>
      <c r="S13" s="38">
        <f t="shared" si="0"/>
        <v>28.2</v>
      </c>
      <c r="T13" s="38">
        <f t="shared" si="1"/>
        <v>0</v>
      </c>
      <c r="U13" s="38">
        <f t="shared" si="2"/>
        <v>100</v>
      </c>
      <c r="V13" s="38">
        <f t="shared" si="3"/>
        <v>0</v>
      </c>
      <c r="W13" s="38">
        <f t="shared" si="4"/>
        <v>71.8</v>
      </c>
      <c r="X13" s="38">
        <f t="shared" si="5"/>
        <v>0</v>
      </c>
    </row>
    <row r="14" spans="1:24" x14ac:dyDescent="0.25">
      <c r="A14" s="6" t="s">
        <v>25</v>
      </c>
      <c r="B14" s="27">
        <v>2507711</v>
      </c>
      <c r="C14" s="28">
        <v>38727681</v>
      </c>
      <c r="D14" s="28">
        <v>439583</v>
      </c>
      <c r="E14" s="29">
        <v>3899781</v>
      </c>
      <c r="F14" s="6">
        <v>45574756</v>
      </c>
      <c r="G14" s="30">
        <v>8650894</v>
      </c>
      <c r="H14" s="28">
        <v>4611888</v>
      </c>
      <c r="I14" s="28">
        <v>130763</v>
      </c>
      <c r="J14" s="28">
        <v>1944389</v>
      </c>
      <c r="K14" s="28">
        <v>1166778</v>
      </c>
      <c r="L14" s="28" t="s">
        <v>36</v>
      </c>
      <c r="M14" s="28">
        <v>492797</v>
      </c>
      <c r="N14" s="29">
        <v>5689837</v>
      </c>
      <c r="O14" s="31">
        <v>22687346</v>
      </c>
      <c r="P14" s="6">
        <v>68262102</v>
      </c>
      <c r="Q14" s="29"/>
      <c r="S14" s="38">
        <f t="shared" si="0"/>
        <v>22687346</v>
      </c>
      <c r="T14" s="38">
        <f t="shared" si="1"/>
        <v>0</v>
      </c>
      <c r="U14" s="38">
        <f t="shared" si="2"/>
        <v>68262102</v>
      </c>
      <c r="V14" s="38">
        <f t="shared" si="3"/>
        <v>0</v>
      </c>
      <c r="W14" s="38">
        <f t="shared" si="4"/>
        <v>45574756</v>
      </c>
      <c r="X14" s="38">
        <f t="shared" si="5"/>
        <v>0</v>
      </c>
    </row>
    <row r="15" spans="1:24" x14ac:dyDescent="0.25">
      <c r="A15" s="5" t="s">
        <v>26</v>
      </c>
      <c r="B15" s="22">
        <v>3.7</v>
      </c>
      <c r="C15" s="23">
        <v>56.8</v>
      </c>
      <c r="D15" s="23">
        <v>0.6</v>
      </c>
      <c r="E15" s="24">
        <v>5.7</v>
      </c>
      <c r="F15" s="5">
        <v>66.8</v>
      </c>
      <c r="G15" s="25">
        <v>12.7</v>
      </c>
      <c r="H15" s="23">
        <v>6.8</v>
      </c>
      <c r="I15" s="23">
        <v>0.2</v>
      </c>
      <c r="J15" s="23">
        <v>2.8</v>
      </c>
      <c r="K15" s="23">
        <v>1.7</v>
      </c>
      <c r="L15" s="23" t="s">
        <v>36</v>
      </c>
      <c r="M15" s="23">
        <v>0.7</v>
      </c>
      <c r="N15" s="24">
        <v>8.3000000000000007</v>
      </c>
      <c r="O15" s="26">
        <v>33.200000000000003</v>
      </c>
      <c r="P15" s="5">
        <v>100</v>
      </c>
      <c r="Q15" s="24">
        <v>2.7</v>
      </c>
      <c r="S15" s="38">
        <f t="shared" si="0"/>
        <v>33.200000000000003</v>
      </c>
      <c r="T15" s="38">
        <f t="shared" si="1"/>
        <v>0</v>
      </c>
      <c r="U15" s="38">
        <f t="shared" si="2"/>
        <v>100</v>
      </c>
      <c r="V15" s="38">
        <f t="shared" si="3"/>
        <v>0</v>
      </c>
      <c r="W15" s="38">
        <f t="shared" si="4"/>
        <v>66.8</v>
      </c>
      <c r="X15" s="38">
        <f t="shared" si="5"/>
        <v>0</v>
      </c>
    </row>
    <row r="16" spans="1:24" x14ac:dyDescent="0.25">
      <c r="A16" s="6" t="s">
        <v>27</v>
      </c>
      <c r="B16" s="27">
        <v>127565273</v>
      </c>
      <c r="C16" s="28">
        <v>7117379</v>
      </c>
      <c r="D16" s="28">
        <v>253367</v>
      </c>
      <c r="E16" s="29">
        <v>4129838</v>
      </c>
      <c r="F16" s="6">
        <v>139065857</v>
      </c>
      <c r="G16" s="30">
        <v>4821923</v>
      </c>
      <c r="H16" s="28">
        <v>28565653</v>
      </c>
      <c r="I16" s="28">
        <v>1846619</v>
      </c>
      <c r="J16" s="28">
        <v>12746652</v>
      </c>
      <c r="K16" s="28">
        <v>7968347</v>
      </c>
      <c r="L16" s="28">
        <v>339093</v>
      </c>
      <c r="M16" s="28">
        <v>1397020</v>
      </c>
      <c r="N16" s="29">
        <v>12025156</v>
      </c>
      <c r="O16" s="31">
        <v>69710463</v>
      </c>
      <c r="P16" s="6">
        <v>208776320</v>
      </c>
      <c r="Q16" s="29"/>
      <c r="S16" s="38">
        <f t="shared" si="0"/>
        <v>69710463</v>
      </c>
      <c r="T16" s="38">
        <f t="shared" si="1"/>
        <v>0</v>
      </c>
      <c r="U16" s="38">
        <f t="shared" si="2"/>
        <v>208776320</v>
      </c>
      <c r="V16" s="38">
        <f t="shared" si="3"/>
        <v>0</v>
      </c>
      <c r="W16" s="38">
        <f t="shared" si="4"/>
        <v>139065857</v>
      </c>
      <c r="X16" s="38">
        <f t="shared" si="5"/>
        <v>0</v>
      </c>
    </row>
    <row r="17" spans="1:24" x14ac:dyDescent="0.25">
      <c r="A17" s="5" t="s">
        <v>28</v>
      </c>
      <c r="B17" s="22">
        <v>61</v>
      </c>
      <c r="C17" s="23">
        <v>3.4</v>
      </c>
      <c r="D17" s="23">
        <v>0.1</v>
      </c>
      <c r="E17" s="24">
        <v>2</v>
      </c>
      <c r="F17" s="5">
        <v>66.5</v>
      </c>
      <c r="G17" s="25">
        <v>2.2999999999999998</v>
      </c>
      <c r="H17" s="23">
        <v>13.7</v>
      </c>
      <c r="I17" s="23">
        <v>0.9</v>
      </c>
      <c r="J17" s="23">
        <v>6.1</v>
      </c>
      <c r="K17" s="23">
        <v>3.8</v>
      </c>
      <c r="L17" s="23">
        <v>0.2</v>
      </c>
      <c r="M17" s="23">
        <v>0.7</v>
      </c>
      <c r="N17" s="24">
        <v>5.8</v>
      </c>
      <c r="O17" s="26">
        <v>33.5</v>
      </c>
      <c r="P17" s="5">
        <v>100</v>
      </c>
      <c r="Q17" s="24">
        <v>8.1999999999999993</v>
      </c>
      <c r="S17" s="38">
        <f t="shared" si="0"/>
        <v>33.5</v>
      </c>
      <c r="T17" s="38">
        <f t="shared" si="1"/>
        <v>0</v>
      </c>
      <c r="U17" s="38">
        <f t="shared" si="2"/>
        <v>100</v>
      </c>
      <c r="V17" s="38">
        <f t="shared" si="3"/>
        <v>0</v>
      </c>
      <c r="W17" s="38">
        <f t="shared" si="4"/>
        <v>66.5</v>
      </c>
      <c r="X17" s="38">
        <f t="shared" si="5"/>
        <v>0</v>
      </c>
    </row>
    <row r="18" spans="1:24" x14ac:dyDescent="0.25">
      <c r="A18" s="6" t="s">
        <v>29</v>
      </c>
      <c r="B18" s="27">
        <v>499063479</v>
      </c>
      <c r="C18" s="28">
        <v>11004131</v>
      </c>
      <c r="D18" s="28">
        <v>1151</v>
      </c>
      <c r="E18" s="29">
        <v>5800269</v>
      </c>
      <c r="F18" s="6">
        <v>515869030</v>
      </c>
      <c r="G18" s="30">
        <v>12252220</v>
      </c>
      <c r="H18" s="28">
        <v>41768856</v>
      </c>
      <c r="I18" s="28">
        <v>3108349</v>
      </c>
      <c r="J18" s="28">
        <v>25948342</v>
      </c>
      <c r="K18" s="28">
        <v>21140615</v>
      </c>
      <c r="L18" s="28">
        <v>1234573</v>
      </c>
      <c r="M18" s="28">
        <v>1396650</v>
      </c>
      <c r="N18" s="29">
        <v>12457197</v>
      </c>
      <c r="O18" s="31">
        <v>119306802</v>
      </c>
      <c r="P18" s="6">
        <v>635175832</v>
      </c>
      <c r="Q18" s="29"/>
      <c r="S18" s="38">
        <f t="shared" si="0"/>
        <v>119306802</v>
      </c>
      <c r="T18" s="38">
        <f t="shared" si="1"/>
        <v>0</v>
      </c>
      <c r="U18" s="38">
        <f t="shared" si="2"/>
        <v>635175832</v>
      </c>
      <c r="V18" s="38">
        <f t="shared" si="3"/>
        <v>0</v>
      </c>
      <c r="W18" s="38">
        <f t="shared" si="4"/>
        <v>515869030</v>
      </c>
      <c r="X18" s="38">
        <f t="shared" si="5"/>
        <v>0</v>
      </c>
    </row>
    <row r="19" spans="1:24" x14ac:dyDescent="0.25">
      <c r="A19" s="5" t="s">
        <v>30</v>
      </c>
      <c r="B19" s="22">
        <v>78.599999999999994</v>
      </c>
      <c r="C19" s="23">
        <v>1.7</v>
      </c>
      <c r="D19" s="23">
        <v>0</v>
      </c>
      <c r="E19" s="24">
        <v>0.9</v>
      </c>
      <c r="F19" s="5">
        <v>81.2</v>
      </c>
      <c r="G19" s="25">
        <v>1.9</v>
      </c>
      <c r="H19" s="23">
        <v>6.6</v>
      </c>
      <c r="I19" s="23">
        <v>0.5</v>
      </c>
      <c r="J19" s="23">
        <v>4.0999999999999996</v>
      </c>
      <c r="K19" s="23">
        <v>3.3</v>
      </c>
      <c r="L19" s="23">
        <v>0.2</v>
      </c>
      <c r="M19" s="23">
        <v>0.2</v>
      </c>
      <c r="N19" s="24">
        <v>2</v>
      </c>
      <c r="O19" s="26">
        <v>18.8</v>
      </c>
      <c r="P19" s="5">
        <v>100</v>
      </c>
      <c r="Q19" s="24">
        <v>24.9</v>
      </c>
      <c r="S19" s="38">
        <f t="shared" si="0"/>
        <v>18.799999999999997</v>
      </c>
      <c r="T19" s="38">
        <f t="shared" si="1"/>
        <v>0</v>
      </c>
      <c r="U19" s="38">
        <f t="shared" si="2"/>
        <v>100</v>
      </c>
      <c r="V19" s="38">
        <f t="shared" si="3"/>
        <v>0</v>
      </c>
      <c r="W19" s="38">
        <f t="shared" si="4"/>
        <v>81.2</v>
      </c>
      <c r="X19" s="38">
        <f t="shared" si="5"/>
        <v>0</v>
      </c>
    </row>
    <row r="20" spans="1:24" x14ac:dyDescent="0.25">
      <c r="A20" s="6" t="s">
        <v>12</v>
      </c>
      <c r="B20" s="27">
        <v>1441826510</v>
      </c>
      <c r="C20" s="28">
        <v>170543466</v>
      </c>
      <c r="D20" s="28">
        <v>102599086</v>
      </c>
      <c r="E20" s="29">
        <v>41849684</v>
      </c>
      <c r="F20" s="6">
        <v>1756818746</v>
      </c>
      <c r="G20" s="30">
        <v>176623948</v>
      </c>
      <c r="H20" s="28">
        <v>200866289</v>
      </c>
      <c r="I20" s="28">
        <v>32988250</v>
      </c>
      <c r="J20" s="28">
        <v>151556802</v>
      </c>
      <c r="K20" s="28">
        <v>123130754</v>
      </c>
      <c r="L20" s="28">
        <v>3581673</v>
      </c>
      <c r="M20" s="28">
        <v>25226670</v>
      </c>
      <c r="N20" s="29">
        <v>80367682</v>
      </c>
      <c r="O20" s="31">
        <v>794342068</v>
      </c>
      <c r="P20" s="6">
        <v>2551160814</v>
      </c>
      <c r="Q20" s="29"/>
      <c r="S20" s="38">
        <f t="shared" si="0"/>
        <v>794342068</v>
      </c>
      <c r="T20" s="38">
        <f t="shared" si="1"/>
        <v>0</v>
      </c>
      <c r="U20" s="38">
        <f t="shared" si="2"/>
        <v>2551160814</v>
      </c>
      <c r="V20" s="38">
        <f t="shared" si="3"/>
        <v>0</v>
      </c>
      <c r="W20" s="38">
        <f t="shared" si="4"/>
        <v>1756818746</v>
      </c>
      <c r="X20" s="38">
        <f t="shared" si="5"/>
        <v>0</v>
      </c>
    </row>
    <row r="21" spans="1:24" ht="15.75" thickBot="1" x14ac:dyDescent="0.3">
      <c r="A21" s="7" t="s">
        <v>31</v>
      </c>
      <c r="B21" s="32">
        <v>56.6</v>
      </c>
      <c r="C21" s="33">
        <v>6.7</v>
      </c>
      <c r="D21" s="33">
        <v>4</v>
      </c>
      <c r="E21" s="34">
        <v>1.6</v>
      </c>
      <c r="F21" s="7">
        <v>68.900000000000006</v>
      </c>
      <c r="G21" s="35">
        <v>6.9</v>
      </c>
      <c r="H21" s="33">
        <v>7.9</v>
      </c>
      <c r="I21" s="33">
        <v>1.3</v>
      </c>
      <c r="J21" s="33">
        <v>5.9</v>
      </c>
      <c r="K21" s="33">
        <v>4.8</v>
      </c>
      <c r="L21" s="33">
        <v>0.1</v>
      </c>
      <c r="M21" s="33">
        <v>1</v>
      </c>
      <c r="N21" s="34">
        <v>3.2</v>
      </c>
      <c r="O21" s="36">
        <v>31.1</v>
      </c>
      <c r="P21" s="7">
        <v>100</v>
      </c>
      <c r="Q21" s="34">
        <v>100</v>
      </c>
      <c r="S21" s="38">
        <f t="shared" si="0"/>
        <v>31.1</v>
      </c>
      <c r="T21" s="38">
        <f t="shared" si="1"/>
        <v>0</v>
      </c>
      <c r="U21" s="38">
        <f t="shared" si="2"/>
        <v>100</v>
      </c>
      <c r="V21" s="38">
        <f t="shared" si="3"/>
        <v>0</v>
      </c>
      <c r="W21" s="38">
        <f t="shared" si="4"/>
        <v>68.900000000000006</v>
      </c>
      <c r="X21" s="38">
        <f t="shared" si="5"/>
        <v>0</v>
      </c>
    </row>
    <row r="22" spans="1:24" x14ac:dyDescent="0.25">
      <c r="S22" s="38">
        <f t="shared" si="0"/>
        <v>0</v>
      </c>
      <c r="T22" s="38">
        <f t="shared" si="1"/>
        <v>0</v>
      </c>
      <c r="U22" s="38">
        <f t="shared" si="2"/>
        <v>0</v>
      </c>
      <c r="V22" s="38">
        <f t="shared" si="3"/>
        <v>0</v>
      </c>
      <c r="W22" s="38">
        <f t="shared" ref="W22:W24" si="6">SUM(B22:E22)</f>
        <v>0</v>
      </c>
      <c r="X22" s="38">
        <f t="shared" si="5"/>
        <v>0</v>
      </c>
    </row>
    <row r="23" spans="1:24" x14ac:dyDescent="0.25">
      <c r="A23" t="s">
        <v>38</v>
      </c>
      <c r="B23" s="37">
        <f>SUM(B4,B6,B8,B10,B12,B14,B16,B18)</f>
        <v>1441826510</v>
      </c>
      <c r="C23" s="37">
        <f t="shared" ref="C23:P23" si="7">SUM(C4,C6,C8,C10,C12,C14,C16,C18)</f>
        <v>170543466</v>
      </c>
      <c r="D23" s="37">
        <f t="shared" si="7"/>
        <v>102599086</v>
      </c>
      <c r="E23" s="37">
        <f t="shared" si="7"/>
        <v>41849684</v>
      </c>
      <c r="F23" s="37">
        <f t="shared" si="7"/>
        <v>1756818746</v>
      </c>
      <c r="G23" s="37">
        <f t="shared" si="7"/>
        <v>176623948</v>
      </c>
      <c r="H23" s="37">
        <f>SUM(H4,H6,H8,H10,H12,H14,H16,H18)</f>
        <v>200866289</v>
      </c>
      <c r="I23" s="37">
        <f t="shared" si="7"/>
        <v>32988250</v>
      </c>
      <c r="J23" s="37">
        <f t="shared" si="7"/>
        <v>151556802</v>
      </c>
      <c r="K23" s="37">
        <f t="shared" si="7"/>
        <v>123130754</v>
      </c>
      <c r="L23" s="37">
        <f t="shared" si="7"/>
        <v>3581673</v>
      </c>
      <c r="M23" s="37">
        <f t="shared" si="7"/>
        <v>25226670</v>
      </c>
      <c r="N23" s="37">
        <f t="shared" si="7"/>
        <v>80367682</v>
      </c>
      <c r="O23" s="37">
        <f t="shared" si="7"/>
        <v>794342068</v>
      </c>
      <c r="P23" s="37">
        <f t="shared" si="7"/>
        <v>2551160814</v>
      </c>
      <c r="S23" s="38">
        <f t="shared" si="0"/>
        <v>794342068</v>
      </c>
      <c r="T23" s="38">
        <f t="shared" si="1"/>
        <v>0</v>
      </c>
      <c r="U23" s="38">
        <f t="shared" si="2"/>
        <v>2551160814</v>
      </c>
      <c r="V23" s="38">
        <f t="shared" si="3"/>
        <v>0</v>
      </c>
      <c r="W23" s="38">
        <f t="shared" si="6"/>
        <v>1756818746</v>
      </c>
      <c r="X23" s="38">
        <f t="shared" si="5"/>
        <v>0</v>
      </c>
    </row>
    <row r="24" spans="1:24" x14ac:dyDescent="0.25">
      <c r="B24" s="37">
        <f>B23-B20</f>
        <v>0</v>
      </c>
      <c r="C24" s="37">
        <f t="shared" ref="C24:P24" si="8">C23-C20</f>
        <v>0</v>
      </c>
      <c r="D24" s="37">
        <f t="shared" si="8"/>
        <v>0</v>
      </c>
      <c r="E24" s="37">
        <f t="shared" si="8"/>
        <v>0</v>
      </c>
      <c r="F24" s="37">
        <f t="shared" si="8"/>
        <v>0</v>
      </c>
      <c r="G24" s="37">
        <f t="shared" si="8"/>
        <v>0</v>
      </c>
      <c r="H24" s="37">
        <f t="shared" si="8"/>
        <v>0</v>
      </c>
      <c r="I24" s="37">
        <f t="shared" si="8"/>
        <v>0</v>
      </c>
      <c r="J24" s="37">
        <f t="shared" si="8"/>
        <v>0</v>
      </c>
      <c r="K24" s="37">
        <f t="shared" si="8"/>
        <v>0</v>
      </c>
      <c r="L24" s="37">
        <f t="shared" si="8"/>
        <v>0</v>
      </c>
      <c r="M24" s="37">
        <f t="shared" si="8"/>
        <v>0</v>
      </c>
      <c r="N24" s="37">
        <f t="shared" si="8"/>
        <v>0</v>
      </c>
      <c r="O24" s="37">
        <f t="shared" si="8"/>
        <v>0</v>
      </c>
      <c r="P24" s="37">
        <f t="shared" si="8"/>
        <v>0</v>
      </c>
      <c r="S24" s="38">
        <f t="shared" si="0"/>
        <v>0</v>
      </c>
      <c r="T24" s="38">
        <f t="shared" si="1"/>
        <v>0</v>
      </c>
      <c r="U24" s="38">
        <f t="shared" si="2"/>
        <v>0</v>
      </c>
      <c r="V24" s="38">
        <f t="shared" si="3"/>
        <v>0</v>
      </c>
      <c r="W24" s="38">
        <f t="shared" si="6"/>
        <v>0</v>
      </c>
      <c r="X24" s="38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NFI_cycle-3_2012-2016_PL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2018-07-26T07:34:53Z</dcterms:created>
  <dcterms:modified xsi:type="dcterms:W3CDTF">2018-08-06T10:03:01Z</dcterms:modified>
</cp:coreProperties>
</file>