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Area\"/>
    </mc:Choice>
  </mc:AlternateContent>
  <bookViews>
    <workbookView xWindow="0" yWindow="0" windowWidth="28020" windowHeight="8175"/>
  </bookViews>
  <sheets>
    <sheet name="Sheet1" sheetId="1" r:id="rId1"/>
  </sheets>
  <definedNames>
    <definedName name="_xlnm._FilterDatabase" localSheetId="0" hidden="1">Sheet1!$A$2:$AF$2</definedName>
  </definedNames>
  <calcPr calcId="162913" iterateDelta="1E-4"/>
</workbook>
</file>

<file path=xl/calcChain.xml><?xml version="1.0" encoding="utf-8"?>
<calcChain xmlns="http://schemas.openxmlformats.org/spreadsheetml/2006/main">
  <c r="AD14" i="1" l="1"/>
  <c r="AD13" i="1"/>
  <c r="AD12" i="1"/>
  <c r="AD11" i="1"/>
  <c r="AD10" i="1"/>
  <c r="AD9" i="1"/>
  <c r="AD8" i="1"/>
  <c r="AD7" i="1"/>
  <c r="AD6" i="1"/>
  <c r="AD5" i="1"/>
  <c r="AD15" i="1" s="1"/>
  <c r="AD4" i="1"/>
  <c r="AD3" i="1"/>
  <c r="AB14" i="1"/>
  <c r="AB13" i="1"/>
  <c r="AB12" i="1"/>
  <c r="AB11" i="1"/>
  <c r="AB10" i="1"/>
  <c r="AB9" i="1"/>
  <c r="AB8" i="1"/>
  <c r="AB7" i="1"/>
  <c r="AB6" i="1"/>
  <c r="AB5" i="1"/>
  <c r="AB4" i="1"/>
  <c r="AB3" i="1"/>
  <c r="AB15" i="1" s="1"/>
  <c r="Z14" i="1"/>
  <c r="Z13" i="1"/>
  <c r="Z12" i="1"/>
  <c r="Z11" i="1"/>
  <c r="Z10" i="1"/>
  <c r="Z9" i="1"/>
  <c r="Z8" i="1"/>
  <c r="Z7" i="1"/>
  <c r="Z15" i="1" s="1"/>
  <c r="Z6" i="1"/>
  <c r="Z5" i="1"/>
  <c r="Z4" i="1"/>
  <c r="Z3" i="1"/>
  <c r="X14" i="1"/>
  <c r="X13" i="1"/>
  <c r="X12" i="1"/>
  <c r="X11" i="1"/>
  <c r="X10" i="1"/>
  <c r="X9" i="1"/>
  <c r="X8" i="1"/>
  <c r="X7" i="1"/>
  <c r="X6" i="1"/>
  <c r="X5" i="1"/>
  <c r="X4" i="1"/>
  <c r="X3" i="1"/>
  <c r="X15" i="1" s="1"/>
  <c r="V14" i="1"/>
  <c r="V13" i="1"/>
  <c r="V12" i="1"/>
  <c r="V11" i="1"/>
  <c r="V10" i="1"/>
  <c r="V9" i="1"/>
  <c r="V8" i="1"/>
  <c r="V7" i="1"/>
  <c r="V6" i="1"/>
  <c r="V5" i="1"/>
  <c r="V4" i="1"/>
  <c r="V3" i="1"/>
  <c r="V15" i="1" s="1"/>
  <c r="T14" i="1"/>
  <c r="T13" i="1"/>
  <c r="T12" i="1"/>
  <c r="T11" i="1"/>
  <c r="T10" i="1"/>
  <c r="T9" i="1"/>
  <c r="T8" i="1"/>
  <c r="T7" i="1"/>
  <c r="T6" i="1"/>
  <c r="T15" i="1" s="1"/>
  <c r="T5" i="1"/>
  <c r="T4" i="1"/>
  <c r="T3" i="1"/>
  <c r="R14" i="1"/>
  <c r="R13" i="1"/>
  <c r="R12" i="1"/>
  <c r="R11" i="1"/>
  <c r="R10" i="1"/>
  <c r="R9" i="1"/>
  <c r="R8" i="1"/>
  <c r="R7" i="1"/>
  <c r="R6" i="1"/>
  <c r="R5" i="1"/>
  <c r="R4" i="1"/>
  <c r="R3" i="1"/>
  <c r="R15" i="1" s="1"/>
  <c r="P14" i="1"/>
  <c r="P13" i="1"/>
  <c r="P12" i="1"/>
  <c r="P11" i="1"/>
  <c r="P10" i="1"/>
  <c r="P9" i="1"/>
  <c r="P8" i="1"/>
  <c r="P7" i="1"/>
  <c r="P6" i="1"/>
  <c r="P5" i="1"/>
  <c r="P4" i="1"/>
  <c r="P3" i="1"/>
  <c r="P15" i="1" s="1"/>
  <c r="N14" i="1"/>
  <c r="N13" i="1"/>
  <c r="N12" i="1"/>
  <c r="N11" i="1"/>
  <c r="N10" i="1"/>
  <c r="N9" i="1"/>
  <c r="N8" i="1"/>
  <c r="N7" i="1"/>
  <c r="N6" i="1"/>
  <c r="N5" i="1"/>
  <c r="N15" i="1" s="1"/>
  <c r="N4" i="1"/>
  <c r="N3" i="1"/>
  <c r="L14" i="1"/>
  <c r="L13" i="1"/>
  <c r="L12" i="1"/>
  <c r="L11" i="1"/>
  <c r="L10" i="1"/>
  <c r="L9" i="1"/>
  <c r="L8" i="1"/>
  <c r="L7" i="1"/>
  <c r="L6" i="1"/>
  <c r="L5" i="1"/>
  <c r="L4" i="1"/>
  <c r="L3" i="1"/>
  <c r="L15" i="1" s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H14" i="1"/>
  <c r="H13" i="1"/>
  <c r="H12" i="1"/>
  <c r="H11" i="1"/>
  <c r="H10" i="1"/>
  <c r="H9" i="1"/>
  <c r="H8" i="1"/>
  <c r="H7" i="1"/>
  <c r="H6" i="1"/>
  <c r="H5" i="1"/>
  <c r="H4" i="1"/>
  <c r="H3" i="1"/>
  <c r="H15" i="1" s="1"/>
  <c r="F14" i="1"/>
  <c r="F13" i="1"/>
  <c r="F12" i="1"/>
  <c r="F11" i="1"/>
  <c r="F10" i="1"/>
  <c r="F9" i="1"/>
  <c r="F8" i="1"/>
  <c r="F7" i="1"/>
  <c r="F6" i="1"/>
  <c r="F5" i="1"/>
  <c r="F4" i="1"/>
  <c r="F3" i="1"/>
  <c r="F15" i="1" s="1"/>
  <c r="D13" i="1"/>
  <c r="D15" i="1" s="1"/>
  <c r="D14" i="1"/>
  <c r="D7" i="1"/>
  <c r="D8" i="1"/>
  <c r="D9" i="1"/>
  <c r="D12" i="1"/>
  <c r="D11" i="1"/>
  <c r="D10" i="1"/>
  <c r="D6" i="1"/>
  <c r="D5" i="1"/>
  <c r="D4" i="1"/>
  <c r="D3" i="1"/>
  <c r="AE10" i="1" l="1"/>
  <c r="AE7" i="1"/>
  <c r="AE3" i="1"/>
  <c r="AC15" i="1" l="1"/>
  <c r="Y15" i="1"/>
  <c r="W15" i="1"/>
  <c r="U15" i="1"/>
  <c r="S15" i="1"/>
  <c r="Q15" i="1"/>
  <c r="O15" i="1"/>
  <c r="M15" i="1"/>
  <c r="K15" i="1"/>
  <c r="I15" i="1"/>
  <c r="G15" i="1"/>
  <c r="E15" i="1"/>
  <c r="AA15" i="1"/>
  <c r="C15" i="1"/>
  <c r="AE9" i="1" l="1"/>
  <c r="AE4" i="1" l="1"/>
  <c r="AE5" i="1"/>
  <c r="AE6" i="1"/>
  <c r="AE12" i="1"/>
  <c r="AE11" i="1"/>
  <c r="AE13" i="1"/>
  <c r="AE14" i="1"/>
  <c r="AE8" i="1"/>
  <c r="AE16" i="1"/>
  <c r="AF13" i="1" l="1"/>
  <c r="AF5" i="1"/>
  <c r="AF14" i="1"/>
  <c r="AF11" i="1"/>
  <c r="AF6" i="1"/>
  <c r="AF4" i="1"/>
  <c r="AF8" i="1"/>
  <c r="AE15" i="1"/>
  <c r="AF7" i="1" l="1"/>
  <c r="AF3" i="1"/>
  <c r="AF10" i="1"/>
  <c r="AF9" i="1"/>
  <c r="AF12" i="1"/>
  <c r="AF15" i="1" l="1"/>
</calcChain>
</file>

<file path=xl/sharedStrings.xml><?xml version="1.0" encoding="utf-8"?>
<sst xmlns="http://schemas.openxmlformats.org/spreadsheetml/2006/main" count="51" uniqueCount="51">
  <si>
    <t>NFI-6 (2012-2013): Oppervlakte bos (ha) per menging en eigenaar
Forest area(ha) by stand mixture (stand purity) and ownership</t>
  </si>
  <si>
    <t>Stand mixture</t>
  </si>
  <si>
    <t>Pure broadleaved (&lt;1%)</t>
  </si>
  <si>
    <t>Predominantly broadleaved (&lt;20%)</t>
  </si>
  <si>
    <t>Mixed broadleaved stands</t>
  </si>
  <si>
    <t>Broadleaved mixed with conifers</t>
  </si>
  <si>
    <t>Pure conifers (&lt;1%)</t>
  </si>
  <si>
    <t>Predominantly conifers (&lt;20%)</t>
  </si>
  <si>
    <t>Mixed conifers stands</t>
  </si>
  <si>
    <t>Conifers mixed with broadleaved</t>
  </si>
  <si>
    <t>Open/young</t>
  </si>
  <si>
    <t>Plots not visited/measured</t>
  </si>
  <si>
    <t>Total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</si>
  <si>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'No' mixing form is given if there are no live trees (tree class 1,2, or 3) in the sample circle or no trees at all.</t>
    </r>
  </si>
  <si>
    <r>
      <t>No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</si>
  <si>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State Forest
(ha)</t>
  </si>
  <si>
    <t>State Forest
(%)</t>
  </si>
  <si>
    <t>Privately owned
(ha)</t>
  </si>
  <si>
    <t>Privately owned
(%)</t>
  </si>
  <si>
    <t>Municipalities
(ha)</t>
  </si>
  <si>
    <t>Municipalities
(%)</t>
  </si>
  <si>
    <t>Nature conservation organizations
(ha)</t>
  </si>
  <si>
    <t>Nature conservation organizations
(%)</t>
  </si>
  <si>
    <t>Nature monuments
(ha)</t>
  </si>
  <si>
    <t>Nature monuments
(%)</t>
  </si>
  <si>
    <t>Company
(ha)</t>
  </si>
  <si>
    <t>Company
(%)</t>
  </si>
  <si>
    <t>Estate
(ha)</t>
  </si>
  <si>
    <t>Estate
(%)</t>
  </si>
  <si>
    <t>Other privately organized
(ha)</t>
  </si>
  <si>
    <t>Other privately organized
(%)</t>
  </si>
  <si>
    <t>Ministry of Financial Affairs
(ha)</t>
  </si>
  <si>
    <t>Ministry of Financial Affairs
(%)</t>
  </si>
  <si>
    <t>Ministry of Defense
(ha)</t>
  </si>
  <si>
    <t>Ministry of Defense
(%)</t>
  </si>
  <si>
    <t>Other public property
(ha)</t>
  </si>
  <si>
    <t>Other public property
(%)</t>
  </si>
  <si>
    <t>Other state ownership
(ha)</t>
  </si>
  <si>
    <t>Other state ownership
(%)</t>
  </si>
  <si>
    <t>Unknown
(ha)</t>
  </si>
  <si>
    <t>Unknown
(%)</t>
  </si>
  <si>
    <t>Provinces
(ha)</t>
  </si>
  <si>
    <t>Provinces
(%)</t>
  </si>
  <si>
    <t>Total
(ha)</t>
  </si>
  <si>
    <t>Total
(%)</t>
  </si>
  <si>
    <t>ID</t>
  </si>
  <si>
    <t>For further information on the exact meaning of the Stand mixture classes, please refer to chapter 7 of the NFI-6 Report (page 36)</t>
  </si>
  <si>
    <t>Translated with Google Translate</t>
  </si>
  <si>
    <t>Sums checked by JRC: 09-2018</t>
  </si>
  <si>
    <t>Percentage calculated by JRC: 09-2018</t>
  </si>
  <si>
    <t>Clearcuts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</si>
</sst>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Border="1"/>
    <xf numFmtId="164" fontId="3" fillId="0" borderId="0" xfId="0" applyNumberFormat="1" applyFont="1" applyBorder="1"/>
    <xf numFmtId="0" fontId="0" fillId="2" borderId="0" xfId="0" applyFill="1" applyBorder="1"/>
    <xf numFmtId="3" fontId="2" fillId="2" borderId="1" xfId="0" applyNumberFormat="1" applyFont="1" applyFill="1" applyBorder="1" applyAlignment="1" applyProtection="1">
      <alignment horizontal="right" vertical="center" wrapText="1"/>
    </xf>
    <xf numFmtId="3" fontId="0" fillId="0" borderId="1" xfId="0" applyNumberFormat="1" applyBorder="1"/>
    <xf numFmtId="3" fontId="2" fillId="2" borderId="2" xfId="0" applyNumberFormat="1" applyFont="1" applyFill="1" applyBorder="1" applyAlignment="1" applyProtection="1">
      <alignment horizontal="right" vertical="center" wrapText="1"/>
    </xf>
    <xf numFmtId="3" fontId="2" fillId="2" borderId="7" xfId="0" applyNumberFormat="1" applyFont="1" applyFill="1" applyBorder="1" applyAlignment="1" applyProtection="1">
      <alignment horizontal="right" vertical="center" wrapText="1"/>
    </xf>
    <xf numFmtId="3" fontId="2" fillId="2" borderId="8" xfId="0" applyNumberFormat="1" applyFont="1" applyFill="1" applyBorder="1" applyAlignment="1" applyProtection="1">
      <alignment horizontal="right" vertical="center" wrapText="1"/>
    </xf>
    <xf numFmtId="3" fontId="0" fillId="0" borderId="8" xfId="0" applyNumberFormat="1" applyBorder="1"/>
    <xf numFmtId="0" fontId="3" fillId="4" borderId="3" xfId="0" applyFont="1" applyFill="1" applyBorder="1"/>
    <xf numFmtId="3" fontId="3" fillId="4" borderId="6" xfId="0" applyNumberFormat="1" applyFont="1" applyFill="1" applyBorder="1"/>
    <xf numFmtId="3" fontId="3" fillId="4" borderId="5" xfId="0" applyNumberFormat="1" applyFont="1" applyFill="1" applyBorder="1"/>
    <xf numFmtId="3" fontId="2" fillId="2" borderId="16" xfId="0" applyNumberFormat="1" applyFont="1" applyFill="1" applyBorder="1" applyAlignment="1" applyProtection="1">
      <alignment horizontal="right" vertical="center" wrapText="1"/>
    </xf>
    <xf numFmtId="3" fontId="2" fillId="2" borderId="17" xfId="0" applyNumberFormat="1" applyFont="1" applyFill="1" applyBorder="1" applyAlignment="1" applyProtection="1">
      <alignment horizontal="right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5" xfId="0" applyFont="1" applyBorder="1"/>
    <xf numFmtId="3" fontId="3" fillId="4" borderId="7" xfId="0" applyNumberFormat="1" applyFont="1" applyFill="1" applyBorder="1"/>
    <xf numFmtId="3" fontId="3" fillId="4" borderId="8" xfId="0" applyNumberFormat="1" applyFont="1" applyFill="1" applyBorder="1"/>
    <xf numFmtId="3" fontId="3" fillId="4" borderId="16" xfId="0" applyNumberFormat="1" applyFont="1" applyFill="1" applyBorder="1"/>
    <xf numFmtId="165" fontId="2" fillId="2" borderId="22" xfId="1" applyNumberFormat="1" applyFont="1" applyFill="1" applyBorder="1" applyAlignment="1" applyProtection="1">
      <alignment horizontal="right" vertical="center" wrapText="1"/>
    </xf>
    <xf numFmtId="165" fontId="3" fillId="4" borderId="12" xfId="1" applyNumberFormat="1" applyFont="1" applyFill="1" applyBorder="1"/>
    <xf numFmtId="3" fontId="3" fillId="4" borderId="18" xfId="0" applyNumberFormat="1" applyFont="1" applyFill="1" applyBorder="1"/>
    <xf numFmtId="165" fontId="2" fillId="2" borderId="19" xfId="1" applyNumberFormat="1" applyFont="1" applyFill="1" applyBorder="1" applyAlignment="1" applyProtection="1">
      <alignment horizontal="right" vertical="center" wrapText="1"/>
    </xf>
    <xf numFmtId="165" fontId="2" fillId="2" borderId="11" xfId="1" applyNumberFormat="1" applyFont="1" applyFill="1" applyBorder="1" applyAlignment="1" applyProtection="1">
      <alignment horizontal="right" vertical="center" wrapText="1"/>
    </xf>
    <xf numFmtId="165" fontId="3" fillId="4" borderId="4" xfId="1" applyNumberFormat="1" applyFont="1" applyFill="1" applyBorder="1"/>
    <xf numFmtId="0" fontId="1" fillId="3" borderId="12" xfId="0" applyFont="1" applyFill="1" applyBorder="1" applyAlignment="1" applyProtection="1">
      <alignment horizontal="center" vertical="top" wrapText="1"/>
    </xf>
    <xf numFmtId="0" fontId="1" fillId="3" borderId="5" xfId="0" applyFont="1" applyFill="1" applyBorder="1" applyAlignment="1" applyProtection="1">
      <alignment horizontal="center" vertical="top" wrapText="1"/>
    </xf>
    <xf numFmtId="0" fontId="1" fillId="5" borderId="5" xfId="0" applyFont="1" applyFill="1" applyBorder="1" applyAlignment="1" applyProtection="1">
      <alignment horizontal="center" vertical="top" wrapText="1"/>
    </xf>
    <xf numFmtId="0" fontId="1" fillId="5" borderId="13" xfId="0" applyFont="1" applyFill="1" applyBorder="1" applyAlignment="1" applyProtection="1">
      <alignment horizontal="center" vertical="top" wrapText="1"/>
    </xf>
    <xf numFmtId="0" fontId="1" fillId="3" borderId="6" xfId="0" applyFont="1" applyFill="1" applyBorder="1" applyAlignment="1" applyProtection="1">
      <alignment horizontal="center" vertical="top" wrapText="1"/>
    </xf>
    <xf numFmtId="3" fontId="2" fillId="6" borderId="2" xfId="0" applyNumberFormat="1" applyFont="1" applyFill="1" applyBorder="1" applyAlignment="1" applyProtection="1">
      <alignment horizontal="right" vertical="center" wrapText="1"/>
    </xf>
    <xf numFmtId="165" fontId="2" fillId="6" borderId="22" xfId="1" applyNumberFormat="1" applyFont="1" applyFill="1" applyBorder="1" applyAlignment="1" applyProtection="1">
      <alignment horizontal="right" vertical="center" wrapText="1"/>
    </xf>
    <xf numFmtId="3" fontId="2" fillId="6" borderId="1" xfId="0" applyNumberFormat="1" applyFont="1" applyFill="1" applyBorder="1" applyAlignment="1" applyProtection="1">
      <alignment horizontal="right" vertical="center" wrapText="1"/>
    </xf>
    <xf numFmtId="3" fontId="0" fillId="7" borderId="1" xfId="0" applyNumberFormat="1" applyFill="1" applyBorder="1"/>
    <xf numFmtId="3" fontId="2" fillId="6" borderId="17" xfId="0" applyNumberFormat="1" applyFont="1" applyFill="1" applyBorder="1" applyAlignment="1" applyProtection="1">
      <alignment horizontal="right" vertical="center" wrapText="1"/>
    </xf>
    <xf numFmtId="3" fontId="3" fillId="7" borderId="5" xfId="0" applyNumberFormat="1" applyFont="1" applyFill="1" applyBorder="1"/>
    <xf numFmtId="165" fontId="3" fillId="7" borderId="12" xfId="1" applyNumberFormat="1" applyFont="1" applyFill="1" applyBorder="1"/>
    <xf numFmtId="3" fontId="0" fillId="7" borderId="17" xfId="0" applyNumberFormat="1" applyFill="1" applyBorder="1"/>
    <xf numFmtId="0" fontId="0" fillId="0" borderId="14" xfId="0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tabSelected="1" workbookViewId="0"/>
  </sheetViews>
  <sheetFormatPr defaultRowHeight="15" x14ac:dyDescent="0.25"/>
  <cols>
    <col min="1" max="1" width="9.140625" style="1"/>
    <col min="2" max="2" width="33.42578125" style="1" customWidth="1"/>
    <col min="3" max="30" width="14" style="1" customWidth="1"/>
    <col min="31" max="31" width="10.85546875" style="1" customWidth="1"/>
    <col min="32" max="16384" width="9.140625" style="1"/>
  </cols>
  <sheetData>
    <row r="1" spans="1:32" ht="34.5" customHeight="1" thickBot="1" x14ac:dyDescent="0.3">
      <c r="A1" s="41"/>
      <c r="B1" s="45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</row>
    <row r="2" spans="1:32" ht="60.75" thickBot="1" x14ac:dyDescent="0.3">
      <c r="A2" s="42" t="s">
        <v>45</v>
      </c>
      <c r="B2" s="15" t="s">
        <v>1</v>
      </c>
      <c r="C2" s="28" t="s">
        <v>15</v>
      </c>
      <c r="D2" s="29" t="s">
        <v>16</v>
      </c>
      <c r="E2" s="30" t="s">
        <v>17</v>
      </c>
      <c r="F2" s="30" t="s">
        <v>18</v>
      </c>
      <c r="G2" s="29" t="s">
        <v>19</v>
      </c>
      <c r="H2" s="29" t="s">
        <v>20</v>
      </c>
      <c r="I2" s="30" t="s">
        <v>21</v>
      </c>
      <c r="J2" s="30" t="s">
        <v>22</v>
      </c>
      <c r="K2" s="29" t="s">
        <v>23</v>
      </c>
      <c r="L2" s="29" t="s">
        <v>24</v>
      </c>
      <c r="M2" s="31" t="s">
        <v>25</v>
      </c>
      <c r="N2" s="30" t="s">
        <v>26</v>
      </c>
      <c r="O2" s="29" t="s">
        <v>27</v>
      </c>
      <c r="P2" s="29" t="s">
        <v>28</v>
      </c>
      <c r="Q2" s="30" t="s">
        <v>29</v>
      </c>
      <c r="R2" s="30" t="s">
        <v>30</v>
      </c>
      <c r="S2" s="29" t="s">
        <v>31</v>
      </c>
      <c r="T2" s="29" t="s">
        <v>32</v>
      </c>
      <c r="U2" s="30" t="s">
        <v>33</v>
      </c>
      <c r="V2" s="30" t="s">
        <v>34</v>
      </c>
      <c r="W2" s="29" t="s">
        <v>35</v>
      </c>
      <c r="X2" s="29" t="s">
        <v>36</v>
      </c>
      <c r="Y2" s="30" t="s">
        <v>37</v>
      </c>
      <c r="Z2" s="30" t="s">
        <v>38</v>
      </c>
      <c r="AA2" s="29" t="s">
        <v>39</v>
      </c>
      <c r="AB2" s="29" t="s">
        <v>40</v>
      </c>
      <c r="AC2" s="30" t="s">
        <v>41</v>
      </c>
      <c r="AD2" s="30" t="s">
        <v>42</v>
      </c>
      <c r="AE2" s="32" t="s">
        <v>43</v>
      </c>
      <c r="AF2" s="28" t="s">
        <v>44</v>
      </c>
    </row>
    <row r="3" spans="1:32" x14ac:dyDescent="0.25">
      <c r="A3" s="43">
        <v>1</v>
      </c>
      <c r="B3" s="16" t="s">
        <v>2</v>
      </c>
      <c r="C3" s="7">
        <v>8365.5997642204493</v>
      </c>
      <c r="D3" s="22">
        <f>C3/C$15</f>
        <v>8.4821428571428631E-2</v>
      </c>
      <c r="E3" s="33">
        <v>3632.4314765694098</v>
      </c>
      <c r="F3" s="34">
        <f>E3/E$15</f>
        <v>5.4635761589403982E-2</v>
      </c>
      <c r="G3" s="6">
        <v>2421.62098437961</v>
      </c>
      <c r="H3" s="22">
        <f>G3/G$15</f>
        <v>4.554865424430652E-2</v>
      </c>
      <c r="I3" s="33">
        <v>3192.1367521367501</v>
      </c>
      <c r="J3" s="34">
        <f>I3/I$15</f>
        <v>7.3979591836734665E-2</v>
      </c>
      <c r="K3" s="6">
        <v>1320.8841732979699</v>
      </c>
      <c r="L3" s="22">
        <f>K3/K$15</f>
        <v>4.562737642585564E-2</v>
      </c>
      <c r="M3" s="33">
        <v>1320.8841732979699</v>
      </c>
      <c r="N3" s="34">
        <f>M3/M$15</f>
        <v>6.2500000000000194E-2</v>
      </c>
      <c r="O3" s="6">
        <v>880.58944886531106</v>
      </c>
      <c r="P3" s="22">
        <f>O3/O$15</f>
        <v>4.4692737430167606E-2</v>
      </c>
      <c r="Q3" s="33">
        <v>660.44208664898304</v>
      </c>
      <c r="R3" s="34">
        <f>Q3/Q$15</f>
        <v>0.06</v>
      </c>
      <c r="S3" s="6">
        <v>880.58944886531106</v>
      </c>
      <c r="T3" s="22">
        <f>S3/S$15</f>
        <v>9.7560975609756073E-2</v>
      </c>
      <c r="U3" s="33">
        <v>440.29472443265502</v>
      </c>
      <c r="V3" s="34">
        <f>U3/U$15</f>
        <v>5.3333333333333288E-2</v>
      </c>
      <c r="W3" s="6">
        <v>880.58944886531106</v>
      </c>
      <c r="X3" s="22">
        <f>W3/W$15</f>
        <v>0.19047619047619041</v>
      </c>
      <c r="Y3" s="33">
        <v>550.36840554081903</v>
      </c>
      <c r="Z3" s="34">
        <f>Y3/Y$15</f>
        <v>0.12195121951219494</v>
      </c>
      <c r="AA3" s="6">
        <v>220.14736221632799</v>
      </c>
      <c r="AB3" s="22">
        <f>AA3/AA$15</f>
        <v>8.6956521739130488E-2</v>
      </c>
      <c r="AC3" s="33">
        <v>330.22104332449197</v>
      </c>
      <c r="AD3" s="34">
        <f>AC3/AC$15</f>
        <v>0.14285714285714299</v>
      </c>
      <c r="AE3" s="24">
        <f t="shared" ref="AE3:AE14" si="0">SUM(C3:AC3)</f>
        <v>25097.821376452135</v>
      </c>
      <c r="AF3" s="25">
        <f>AE3/AE$15</f>
        <v>6.7197568298340671E-2</v>
      </c>
    </row>
    <row r="4" spans="1:32" x14ac:dyDescent="0.25">
      <c r="A4" s="44">
        <v>2</v>
      </c>
      <c r="B4" s="17" t="s">
        <v>3</v>
      </c>
      <c r="C4" s="8">
        <v>12108.104921898001</v>
      </c>
      <c r="D4" s="22">
        <f t="shared" ref="D4:AF14" si="1">C4/C$15</f>
        <v>0.12276785714285704</v>
      </c>
      <c r="E4" s="35">
        <v>8255.5260831122905</v>
      </c>
      <c r="F4" s="34">
        <f t="shared" si="1"/>
        <v>0.12417218543046353</v>
      </c>
      <c r="G4" s="4">
        <v>6054.0524609490103</v>
      </c>
      <c r="H4" s="22">
        <f t="shared" si="1"/>
        <v>0.11387163561076603</v>
      </c>
      <c r="I4" s="35">
        <v>5833.90509873269</v>
      </c>
      <c r="J4" s="34">
        <f t="shared" si="1"/>
        <v>0.13520408163265321</v>
      </c>
      <c r="K4" s="4">
        <v>3522.3577954612401</v>
      </c>
      <c r="L4" s="22">
        <f t="shared" si="1"/>
        <v>0.12167300380228126</v>
      </c>
      <c r="M4" s="35">
        <v>1871.25257883879</v>
      </c>
      <c r="N4" s="34">
        <f t="shared" si="1"/>
        <v>8.8541666666666907E-2</v>
      </c>
      <c r="O4" s="4">
        <v>1871.25257883879</v>
      </c>
      <c r="P4" s="22">
        <f t="shared" si="1"/>
        <v>9.4972067039106364E-2</v>
      </c>
      <c r="Q4" s="35">
        <v>1210.8104921898</v>
      </c>
      <c r="R4" s="34">
        <f t="shared" si="1"/>
        <v>0.10999999999999981</v>
      </c>
      <c r="S4" s="4">
        <v>990.66312997347495</v>
      </c>
      <c r="T4" s="22">
        <f t="shared" si="1"/>
        <v>0.10975609756097558</v>
      </c>
      <c r="U4" s="35">
        <v>770.51576775714705</v>
      </c>
      <c r="V4" s="34">
        <f t="shared" si="1"/>
        <v>9.3333333333333351E-2</v>
      </c>
      <c r="W4" s="4">
        <v>770.51576775714705</v>
      </c>
      <c r="X4" s="22">
        <f t="shared" si="1"/>
        <v>0.1666666666666666</v>
      </c>
      <c r="Y4" s="35">
        <v>550.36840554081903</v>
      </c>
      <c r="Z4" s="34">
        <f t="shared" si="1"/>
        <v>0.12195121951219494</v>
      </c>
      <c r="AA4" s="4">
        <v>440.29472443265502</v>
      </c>
      <c r="AB4" s="22">
        <f t="shared" si="1"/>
        <v>0.17391304347826061</v>
      </c>
      <c r="AC4" s="35">
        <v>770.51576775714705</v>
      </c>
      <c r="AD4" s="34">
        <f t="shared" si="1"/>
        <v>0.33333333333333326</v>
      </c>
      <c r="AE4" s="20">
        <f t="shared" si="0"/>
        <v>45021.712396096853</v>
      </c>
      <c r="AF4" s="26">
        <f t="shared" si="1"/>
        <v>0.12054231912270613</v>
      </c>
    </row>
    <row r="5" spans="1:32" x14ac:dyDescent="0.25">
      <c r="A5" s="44">
        <v>3</v>
      </c>
      <c r="B5" s="17" t="s">
        <v>4</v>
      </c>
      <c r="C5" s="8">
        <v>20913.9994105511</v>
      </c>
      <c r="D5" s="22">
        <f t="shared" si="1"/>
        <v>0.21205357142857134</v>
      </c>
      <c r="E5" s="35">
        <v>12548.399646330699</v>
      </c>
      <c r="F5" s="34">
        <f t="shared" si="1"/>
        <v>0.18874172185430485</v>
      </c>
      <c r="G5" s="4">
        <v>12218.178603006199</v>
      </c>
      <c r="H5" s="22">
        <f t="shared" si="1"/>
        <v>0.22981366459627353</v>
      </c>
      <c r="I5" s="35">
        <v>8915.9681697612705</v>
      </c>
      <c r="J5" s="34">
        <f t="shared" si="1"/>
        <v>0.20663265306122447</v>
      </c>
      <c r="K5" s="4">
        <v>3962.6525198938998</v>
      </c>
      <c r="L5" s="22">
        <f t="shared" si="1"/>
        <v>0.13688212927756657</v>
      </c>
      <c r="M5" s="35">
        <v>2971.9893899204199</v>
      </c>
      <c r="N5" s="34">
        <f t="shared" si="1"/>
        <v>0.14062499999999983</v>
      </c>
      <c r="O5" s="4">
        <v>3522.3577954612401</v>
      </c>
      <c r="P5" s="22">
        <f t="shared" si="1"/>
        <v>0.17877094972067023</v>
      </c>
      <c r="Q5" s="35">
        <v>2531.6946654877702</v>
      </c>
      <c r="R5" s="34">
        <f t="shared" si="1"/>
        <v>0.23000000000000018</v>
      </c>
      <c r="S5" s="4">
        <v>660.44208664898304</v>
      </c>
      <c r="T5" s="22">
        <f t="shared" si="1"/>
        <v>7.3170731707317027E-2</v>
      </c>
      <c r="U5" s="35">
        <v>1210.8104921898</v>
      </c>
      <c r="V5" s="34">
        <f t="shared" si="1"/>
        <v>0.14666666666666639</v>
      </c>
      <c r="W5" s="4">
        <v>1651.1052166224599</v>
      </c>
      <c r="X5" s="22">
        <f t="shared" si="1"/>
        <v>0.35714285714285743</v>
      </c>
      <c r="Y5" s="36">
        <v>770.51576775714705</v>
      </c>
      <c r="Z5" s="34">
        <f t="shared" si="1"/>
        <v>0.17073170731707302</v>
      </c>
      <c r="AA5" s="4">
        <v>220.14736221632799</v>
      </c>
      <c r="AB5" s="22">
        <f t="shared" si="1"/>
        <v>8.6956521739130488E-2</v>
      </c>
      <c r="AC5" s="35">
        <v>440.29472443265502</v>
      </c>
      <c r="AD5" s="34">
        <f t="shared" si="1"/>
        <v>0.19047619047619024</v>
      </c>
      <c r="AE5" s="20">
        <f t="shared" si="0"/>
        <v>72540.914038454473</v>
      </c>
      <c r="AF5" s="26">
        <f t="shared" si="1"/>
        <v>0.19422295475003418</v>
      </c>
    </row>
    <row r="6" spans="1:32" x14ac:dyDescent="0.25">
      <c r="A6" s="44">
        <v>4</v>
      </c>
      <c r="B6" s="17" t="s">
        <v>5</v>
      </c>
      <c r="C6" s="8">
        <v>6604.4208664898297</v>
      </c>
      <c r="D6" s="22">
        <f t="shared" si="1"/>
        <v>6.6964285714285768E-2</v>
      </c>
      <c r="E6" s="35">
        <v>5393.6103743000303</v>
      </c>
      <c r="F6" s="34">
        <f t="shared" si="1"/>
        <v>8.1125827814569521E-2</v>
      </c>
      <c r="G6" s="4">
        <v>3302.2104332449198</v>
      </c>
      <c r="H6" s="22">
        <f t="shared" si="1"/>
        <v>6.2111801242236114E-2</v>
      </c>
      <c r="I6" s="35">
        <v>3742.50515767757</v>
      </c>
      <c r="J6" s="34">
        <f t="shared" si="1"/>
        <v>8.6734693877551006E-2</v>
      </c>
      <c r="K6" s="4">
        <v>3522.3577954612401</v>
      </c>
      <c r="L6" s="22">
        <f t="shared" si="1"/>
        <v>0.12167300380228126</v>
      </c>
      <c r="M6" s="35">
        <v>1981.3262599469499</v>
      </c>
      <c r="N6" s="34">
        <f t="shared" si="1"/>
        <v>9.3750000000000056E-2</v>
      </c>
      <c r="O6" s="4">
        <v>2091.39994105511</v>
      </c>
      <c r="P6" s="22">
        <f t="shared" si="1"/>
        <v>0.10614525139664788</v>
      </c>
      <c r="Q6" s="35">
        <v>770.51576775714705</v>
      </c>
      <c r="R6" s="34">
        <f t="shared" si="1"/>
        <v>7.0000000000000021E-2</v>
      </c>
      <c r="S6" s="4">
        <v>880.58944886531106</v>
      </c>
      <c r="T6" s="22">
        <f t="shared" si="1"/>
        <v>9.7560975609756073E-2</v>
      </c>
      <c r="U6" s="35">
        <v>660.44208664898304</v>
      </c>
      <c r="V6" s="34">
        <f t="shared" si="1"/>
        <v>7.9999999999999988E-2</v>
      </c>
      <c r="W6" s="4">
        <v>110.073681108164</v>
      </c>
      <c r="X6" s="22">
        <f t="shared" si="1"/>
        <v>2.3809523809523829E-2</v>
      </c>
      <c r="Y6" s="35">
        <v>440.29472443265502</v>
      </c>
      <c r="Z6" s="34">
        <f t="shared" si="1"/>
        <v>9.7560975609755907E-2</v>
      </c>
      <c r="AA6" s="4">
        <v>110.073681108164</v>
      </c>
      <c r="AB6" s="22">
        <f t="shared" si="1"/>
        <v>4.3478260869565244E-2</v>
      </c>
      <c r="AC6" s="35">
        <v>110.073681108164</v>
      </c>
      <c r="AD6" s="34">
        <f t="shared" si="1"/>
        <v>4.7619047619047665E-2</v>
      </c>
      <c r="AE6" s="20">
        <f t="shared" si="0"/>
        <v>29720.924813803977</v>
      </c>
      <c r="AF6" s="26">
        <f t="shared" si="1"/>
        <v>7.957558726349355E-2</v>
      </c>
    </row>
    <row r="7" spans="1:32" x14ac:dyDescent="0.25">
      <c r="A7" s="44">
        <v>5</v>
      </c>
      <c r="B7" s="17" t="s">
        <v>6</v>
      </c>
      <c r="C7" s="8">
        <v>7705.1576775714702</v>
      </c>
      <c r="D7" s="22">
        <f t="shared" si="1"/>
        <v>7.8125000000000083E-2</v>
      </c>
      <c r="E7" s="35">
        <v>4072.72620100206</v>
      </c>
      <c r="F7" s="34">
        <f t="shared" si="1"/>
        <v>6.1258278145695295E-2</v>
      </c>
      <c r="G7" s="4">
        <v>3192.1367521367501</v>
      </c>
      <c r="H7" s="22">
        <f t="shared" si="1"/>
        <v>6.0041407867494803E-2</v>
      </c>
      <c r="I7" s="35">
        <v>3522.3577954612401</v>
      </c>
      <c r="J7" s="34">
        <f t="shared" si="1"/>
        <v>8.1632653061224414E-2</v>
      </c>
      <c r="K7" s="4">
        <v>3192.1367521367501</v>
      </c>
      <c r="L7" s="22">
        <f t="shared" si="1"/>
        <v>0.11026615969581743</v>
      </c>
      <c r="M7" s="35">
        <v>1541.03153551429</v>
      </c>
      <c r="N7" s="34">
        <f t="shared" si="1"/>
        <v>7.2916666666666505E-2</v>
      </c>
      <c r="O7" s="4">
        <v>1981.3262599469499</v>
      </c>
      <c r="P7" s="22">
        <f t="shared" si="1"/>
        <v>0.10055865921787711</v>
      </c>
      <c r="Q7" s="35">
        <v>770.51576775714705</v>
      </c>
      <c r="R7" s="34">
        <f t="shared" si="1"/>
        <v>7.0000000000000021E-2</v>
      </c>
      <c r="S7" s="5">
        <v>1541.03153551429</v>
      </c>
      <c r="T7" s="22">
        <f t="shared" si="1"/>
        <v>0.17073170731707266</v>
      </c>
      <c r="U7" s="35">
        <v>1651.1052166224599</v>
      </c>
      <c r="V7" s="34">
        <f t="shared" si="1"/>
        <v>0.20000000000000026</v>
      </c>
      <c r="W7" s="5">
        <v>110.073681108164</v>
      </c>
      <c r="X7" s="22">
        <f t="shared" si="1"/>
        <v>2.3809523809523829E-2</v>
      </c>
      <c r="Y7" s="35">
        <v>220.14736221632799</v>
      </c>
      <c r="Z7" s="34">
        <f t="shared" si="1"/>
        <v>4.8780487804878057E-2</v>
      </c>
      <c r="AA7" s="4">
        <v>110.073681108164</v>
      </c>
      <c r="AB7" s="22">
        <f t="shared" si="1"/>
        <v>4.3478260869565244E-2</v>
      </c>
      <c r="AC7" s="35"/>
      <c r="AD7" s="34">
        <f t="shared" si="1"/>
        <v>0</v>
      </c>
      <c r="AE7" s="20">
        <f t="shared" si="0"/>
        <v>29610.941816900511</v>
      </c>
      <c r="AF7" s="26">
        <f t="shared" si="1"/>
        <v>7.9281115889455842E-2</v>
      </c>
    </row>
    <row r="8" spans="1:32" x14ac:dyDescent="0.25">
      <c r="A8" s="44">
        <v>6</v>
      </c>
      <c r="B8" s="17" t="s">
        <v>7</v>
      </c>
      <c r="C8" s="8">
        <v>14859.946949602099</v>
      </c>
      <c r="D8" s="22">
        <f t="shared" si="1"/>
        <v>0.15066964285714282</v>
      </c>
      <c r="E8" s="35">
        <v>9356.2628941939292</v>
      </c>
      <c r="F8" s="34">
        <f t="shared" si="1"/>
        <v>0.14072847682119199</v>
      </c>
      <c r="G8" s="4">
        <v>11227.515473032699</v>
      </c>
      <c r="H8" s="22">
        <f t="shared" si="1"/>
        <v>0.21118012422360224</v>
      </c>
      <c r="I8" s="35">
        <v>6824.56822870616</v>
      </c>
      <c r="J8" s="34">
        <f t="shared" si="1"/>
        <v>0.15816326530612249</v>
      </c>
      <c r="K8" s="4">
        <v>5723.8314176245203</v>
      </c>
      <c r="L8" s="22">
        <f t="shared" si="1"/>
        <v>0.19771863117870722</v>
      </c>
      <c r="M8" s="35">
        <v>3962.6525198938998</v>
      </c>
      <c r="N8" s="34">
        <f t="shared" si="1"/>
        <v>0.18750000000000011</v>
      </c>
      <c r="O8" s="4">
        <v>3522.3577954612401</v>
      </c>
      <c r="P8" s="22">
        <f t="shared" si="1"/>
        <v>0.17877094972067023</v>
      </c>
      <c r="Q8" s="35">
        <v>1541.03153551429</v>
      </c>
      <c r="R8" s="34">
        <f t="shared" si="1"/>
        <v>0.13999999999999965</v>
      </c>
      <c r="S8" s="4">
        <v>2201.4736221632802</v>
      </c>
      <c r="T8" s="22">
        <f t="shared" si="1"/>
        <v>0.24390243902439049</v>
      </c>
      <c r="U8" s="35">
        <v>660.44208664898304</v>
      </c>
      <c r="V8" s="34">
        <f t="shared" si="1"/>
        <v>7.9999999999999988E-2</v>
      </c>
      <c r="W8" s="4">
        <v>110.073681108164</v>
      </c>
      <c r="X8" s="22">
        <f t="shared" si="1"/>
        <v>2.3809523809523829E-2</v>
      </c>
      <c r="Y8" s="35">
        <v>220.14736221632799</v>
      </c>
      <c r="Z8" s="34">
        <f t="shared" si="1"/>
        <v>4.8780487804878057E-2</v>
      </c>
      <c r="AA8" s="4">
        <v>110.073681108164</v>
      </c>
      <c r="AB8" s="22">
        <f t="shared" si="1"/>
        <v>4.3478260869565244E-2</v>
      </c>
      <c r="AC8" s="35"/>
      <c r="AD8" s="34">
        <f t="shared" si="1"/>
        <v>0</v>
      </c>
      <c r="AE8" s="20">
        <f t="shared" si="0"/>
        <v>60322.181949075362</v>
      </c>
      <c r="AF8" s="26">
        <f t="shared" si="1"/>
        <v>0.16150819948185213</v>
      </c>
    </row>
    <row r="9" spans="1:32" x14ac:dyDescent="0.25">
      <c r="A9" s="44">
        <v>7</v>
      </c>
      <c r="B9" s="17" t="s">
        <v>8</v>
      </c>
      <c r="C9" s="8">
        <v>6604.4208664898297</v>
      </c>
      <c r="D9" s="22">
        <f t="shared" si="1"/>
        <v>6.6964285714285768E-2</v>
      </c>
      <c r="E9" s="36">
        <v>3082.06307102859</v>
      </c>
      <c r="F9" s="34">
        <f t="shared" si="1"/>
        <v>4.6357615894039743E-2</v>
      </c>
      <c r="G9" s="4">
        <v>2641.7683465959299</v>
      </c>
      <c r="H9" s="22">
        <f t="shared" si="1"/>
        <v>4.9689440993788775E-2</v>
      </c>
      <c r="I9" s="36">
        <v>1981.3262599469499</v>
      </c>
      <c r="J9" s="34">
        <f t="shared" si="1"/>
        <v>4.5918367346938792E-2</v>
      </c>
      <c r="K9" s="4">
        <v>1320.8841732979699</v>
      </c>
      <c r="L9" s="22">
        <f t="shared" si="1"/>
        <v>4.562737642585564E-2</v>
      </c>
      <c r="M9" s="35">
        <v>2091.39994105511</v>
      </c>
      <c r="N9" s="34">
        <f t="shared" si="1"/>
        <v>9.8958333333333218E-2</v>
      </c>
      <c r="O9" s="5">
        <v>1430.9578544061301</v>
      </c>
      <c r="P9" s="22">
        <f t="shared" si="1"/>
        <v>7.2625698324022339E-2</v>
      </c>
      <c r="Q9" s="35">
        <v>550.36840554081903</v>
      </c>
      <c r="R9" s="34">
        <f t="shared" si="1"/>
        <v>4.9999999999999989E-2</v>
      </c>
      <c r="S9" s="4">
        <v>550.36840554081903</v>
      </c>
      <c r="T9" s="22">
        <f t="shared" si="1"/>
        <v>6.0975609756097504E-2</v>
      </c>
      <c r="U9" s="35">
        <v>220.14736221632799</v>
      </c>
      <c r="V9" s="34">
        <f t="shared" si="1"/>
        <v>2.6666666666666703E-2</v>
      </c>
      <c r="W9" s="4">
        <v>220.14736221632799</v>
      </c>
      <c r="X9" s="22">
        <f t="shared" si="1"/>
        <v>4.7619047619047658E-2</v>
      </c>
      <c r="Y9" s="36"/>
      <c r="Z9" s="34">
        <f t="shared" si="1"/>
        <v>0</v>
      </c>
      <c r="AA9" s="5">
        <v>110.073681108164</v>
      </c>
      <c r="AB9" s="22">
        <f t="shared" si="1"/>
        <v>4.3478260869565244E-2</v>
      </c>
      <c r="AC9" s="36">
        <v>110.073681108164</v>
      </c>
      <c r="AD9" s="34">
        <f t="shared" si="1"/>
        <v>4.7619047619047665E-2</v>
      </c>
      <c r="AE9" s="20">
        <f t="shared" si="0"/>
        <v>20914.654291254072</v>
      </c>
      <c r="AF9" s="26">
        <f t="shared" si="1"/>
        <v>5.5997446515072796E-2</v>
      </c>
    </row>
    <row r="10" spans="1:32" x14ac:dyDescent="0.25">
      <c r="A10" s="44">
        <v>8</v>
      </c>
      <c r="B10" s="17" t="s">
        <v>9</v>
      </c>
      <c r="C10" s="8">
        <v>12988.6943707633</v>
      </c>
      <c r="D10" s="22">
        <f t="shared" si="1"/>
        <v>0.13169642857142835</v>
      </c>
      <c r="E10" s="35">
        <v>8585.7471264367796</v>
      </c>
      <c r="F10" s="34">
        <f t="shared" si="1"/>
        <v>0.12913907284768203</v>
      </c>
      <c r="G10" s="4">
        <v>7925.3050397877996</v>
      </c>
      <c r="H10" s="22">
        <f t="shared" si="1"/>
        <v>0.14906832298136652</v>
      </c>
      <c r="I10" s="35">
        <v>6054.0524609490103</v>
      </c>
      <c r="J10" s="34">
        <f t="shared" si="1"/>
        <v>0.14030612244897955</v>
      </c>
      <c r="K10" s="4">
        <v>4182.7998821102301</v>
      </c>
      <c r="L10" s="22">
        <f t="shared" si="1"/>
        <v>0.14448669201520925</v>
      </c>
      <c r="M10" s="35">
        <v>1981.3262599469499</v>
      </c>
      <c r="N10" s="34">
        <f t="shared" si="1"/>
        <v>9.3750000000000056E-2</v>
      </c>
      <c r="O10" s="4">
        <v>3302.2104332449198</v>
      </c>
      <c r="P10" s="22">
        <f t="shared" si="1"/>
        <v>0.1675977653631287</v>
      </c>
      <c r="Q10" s="36">
        <v>1210.8104921898</v>
      </c>
      <c r="R10" s="34">
        <f t="shared" si="1"/>
        <v>0.10999999999999981</v>
      </c>
      <c r="S10" s="4">
        <v>1320.8841732979699</v>
      </c>
      <c r="T10" s="22">
        <f t="shared" si="1"/>
        <v>0.1463414634146345</v>
      </c>
      <c r="U10" s="36">
        <v>1761.1788977306201</v>
      </c>
      <c r="V10" s="34">
        <f t="shared" si="1"/>
        <v>0.21333333333333315</v>
      </c>
      <c r="W10" s="4">
        <v>110.073681108164</v>
      </c>
      <c r="X10" s="22">
        <f t="shared" si="1"/>
        <v>2.3809523809523829E-2</v>
      </c>
      <c r="Y10" s="36">
        <v>220.14736221632799</v>
      </c>
      <c r="Z10" s="34">
        <f t="shared" si="1"/>
        <v>4.8780487804878057E-2</v>
      </c>
      <c r="AA10" s="4">
        <v>330.22104332449197</v>
      </c>
      <c r="AB10" s="22">
        <f t="shared" si="1"/>
        <v>0.13043478260869573</v>
      </c>
      <c r="AC10" s="35">
        <v>220.14736221632799</v>
      </c>
      <c r="AD10" s="34">
        <f t="shared" si="1"/>
        <v>9.523809523809533E-2</v>
      </c>
      <c r="AE10" s="20">
        <f t="shared" si="0"/>
        <v>50195.227329317888</v>
      </c>
      <c r="AF10" s="26">
        <f t="shared" si="1"/>
        <v>0.13439402433062445</v>
      </c>
    </row>
    <row r="11" spans="1:32" x14ac:dyDescent="0.25">
      <c r="A11" s="44">
        <v>9</v>
      </c>
      <c r="B11" s="17" t="s">
        <v>10</v>
      </c>
      <c r="C11" s="8">
        <v>2531.6946654877702</v>
      </c>
      <c r="D11" s="22">
        <f t="shared" si="1"/>
        <v>2.5669642857142901E-2</v>
      </c>
      <c r="E11" s="35">
        <v>660.44208664898304</v>
      </c>
      <c r="F11" s="34">
        <f t="shared" si="1"/>
        <v>9.9337748344370796E-3</v>
      </c>
      <c r="G11" s="4">
        <v>990.66312997347495</v>
      </c>
      <c r="H11" s="22">
        <f t="shared" si="1"/>
        <v>1.8633540372670815E-2</v>
      </c>
      <c r="I11" s="35">
        <v>550.36840554081903</v>
      </c>
      <c r="J11" s="34">
        <f t="shared" si="1"/>
        <v>1.2755102040816322E-2</v>
      </c>
      <c r="K11" s="4">
        <v>220.14736221632799</v>
      </c>
      <c r="L11" s="22">
        <f t="shared" si="1"/>
        <v>7.604562737642595E-3</v>
      </c>
      <c r="M11" s="35">
        <v>440.29472443265502</v>
      </c>
      <c r="N11" s="34">
        <f t="shared" si="1"/>
        <v>2.0833333333333322E-2</v>
      </c>
      <c r="O11" s="4">
        <v>220.14736221632799</v>
      </c>
      <c r="P11" s="22">
        <f t="shared" si="1"/>
        <v>1.1173184357541914E-2</v>
      </c>
      <c r="Q11" s="36">
        <v>110.073681108164</v>
      </c>
      <c r="R11" s="34">
        <f t="shared" si="1"/>
        <v>1.0000000000000014E-2</v>
      </c>
      <c r="S11" s="4"/>
      <c r="T11" s="22">
        <f t="shared" si="1"/>
        <v>0</v>
      </c>
      <c r="U11" s="36">
        <v>330.22104332449197</v>
      </c>
      <c r="V11" s="34">
        <f t="shared" si="1"/>
        <v>4.0000000000000049E-2</v>
      </c>
      <c r="W11" s="4">
        <v>220.14736221632799</v>
      </c>
      <c r="X11" s="22">
        <f t="shared" si="1"/>
        <v>4.7619047619047658E-2</v>
      </c>
      <c r="Y11" s="35"/>
      <c r="Z11" s="34">
        <f t="shared" si="1"/>
        <v>0</v>
      </c>
      <c r="AA11" s="4">
        <v>110.073681108164</v>
      </c>
      <c r="AB11" s="22">
        <f t="shared" si="1"/>
        <v>4.3478260869565244E-2</v>
      </c>
      <c r="AC11" s="35"/>
      <c r="AD11" s="34">
        <f t="shared" si="1"/>
        <v>0</v>
      </c>
      <c r="AE11" s="20">
        <f t="shared" si="0"/>
        <v>6384.5212047225268</v>
      </c>
      <c r="AF11" s="26">
        <f t="shared" si="1"/>
        <v>1.7094085310092908E-2</v>
      </c>
    </row>
    <row r="12" spans="1:32" x14ac:dyDescent="0.25">
      <c r="A12" s="44">
        <v>10</v>
      </c>
      <c r="B12" s="17" t="s">
        <v>50</v>
      </c>
      <c r="C12" s="9">
        <v>1430.9578544061301</v>
      </c>
      <c r="D12" s="22">
        <f t="shared" si="1"/>
        <v>1.4508928571428588E-2</v>
      </c>
      <c r="E12" s="35">
        <v>880.58944886531106</v>
      </c>
      <c r="F12" s="34">
        <f t="shared" si="1"/>
        <v>1.3245033112582778E-2</v>
      </c>
      <c r="G12" s="4">
        <v>1430.9578544061301</v>
      </c>
      <c r="H12" s="22">
        <f t="shared" si="1"/>
        <v>2.6915113871635612E-2</v>
      </c>
      <c r="I12" s="36">
        <v>770.51576775714705</v>
      </c>
      <c r="J12" s="34">
        <f t="shared" si="1"/>
        <v>1.785714285714286E-2</v>
      </c>
      <c r="K12" s="4">
        <v>110.073681108164</v>
      </c>
      <c r="L12" s="22">
        <f t="shared" si="1"/>
        <v>3.8022813688212975E-3</v>
      </c>
      <c r="M12" s="35">
        <v>550.36840554081903</v>
      </c>
      <c r="N12" s="34">
        <f t="shared" si="1"/>
        <v>2.6041666666666664E-2</v>
      </c>
      <c r="O12" s="4">
        <v>220.14736221632799</v>
      </c>
      <c r="P12" s="22">
        <f t="shared" si="1"/>
        <v>1.1173184357541914E-2</v>
      </c>
      <c r="Q12" s="36">
        <v>330.22104332449197</v>
      </c>
      <c r="R12" s="34">
        <f t="shared" si="1"/>
        <v>3.0000000000000041E-2</v>
      </c>
      <c r="S12" s="5"/>
      <c r="T12" s="22">
        <f t="shared" si="1"/>
        <v>0</v>
      </c>
      <c r="U12" s="36">
        <v>110.073681108164</v>
      </c>
      <c r="V12" s="34">
        <f t="shared" si="1"/>
        <v>1.3333333333333352E-2</v>
      </c>
      <c r="W12" s="5">
        <v>220.14736221632799</v>
      </c>
      <c r="X12" s="22">
        <f t="shared" si="1"/>
        <v>4.7619047619047658E-2</v>
      </c>
      <c r="Y12" s="35"/>
      <c r="Z12" s="34">
        <f t="shared" si="1"/>
        <v>0</v>
      </c>
      <c r="AA12" s="4"/>
      <c r="AB12" s="22">
        <f t="shared" si="1"/>
        <v>0</v>
      </c>
      <c r="AC12" s="35">
        <v>110.073681108164</v>
      </c>
      <c r="AD12" s="34">
        <f t="shared" si="1"/>
        <v>4.7619047619047665E-2</v>
      </c>
      <c r="AE12" s="20">
        <f t="shared" si="0"/>
        <v>6164.3306377889348</v>
      </c>
      <c r="AF12" s="26">
        <f t="shared" si="1"/>
        <v>1.6504541284010514E-2</v>
      </c>
    </row>
    <row r="13" spans="1:32" ht="17.25" x14ac:dyDescent="0.25">
      <c r="A13" s="44">
        <v>11</v>
      </c>
      <c r="B13" s="16" t="s">
        <v>14</v>
      </c>
      <c r="C13" s="7">
        <v>2641.7683465959299</v>
      </c>
      <c r="D13" s="22">
        <f t="shared" si="1"/>
        <v>2.6785714285714288E-2</v>
      </c>
      <c r="E13" s="33">
        <v>440.29472443265502</v>
      </c>
      <c r="F13" s="34">
        <f t="shared" si="1"/>
        <v>6.6225165562913812E-3</v>
      </c>
      <c r="G13" s="6">
        <v>660.44208664898304</v>
      </c>
      <c r="H13" s="22">
        <f t="shared" si="1"/>
        <v>1.2422360248447204E-2</v>
      </c>
      <c r="I13" s="33">
        <v>330.22104332449197</v>
      </c>
      <c r="J13" s="34">
        <f t="shared" si="1"/>
        <v>7.6530612244898061E-3</v>
      </c>
      <c r="K13" s="6">
        <v>110.073681108164</v>
      </c>
      <c r="L13" s="22">
        <f t="shared" si="1"/>
        <v>3.8022813688212975E-3</v>
      </c>
      <c r="M13" s="33">
        <v>440.29472443265502</v>
      </c>
      <c r="N13" s="34">
        <f t="shared" si="1"/>
        <v>2.0833333333333322E-2</v>
      </c>
      <c r="O13" s="6">
        <v>110.073681108164</v>
      </c>
      <c r="P13" s="22">
        <f t="shared" si="1"/>
        <v>5.5865921787709568E-3</v>
      </c>
      <c r="Q13" s="33"/>
      <c r="R13" s="34">
        <f t="shared" si="1"/>
        <v>0</v>
      </c>
      <c r="S13" s="6"/>
      <c r="T13" s="22">
        <f t="shared" si="1"/>
        <v>0</v>
      </c>
      <c r="U13" s="33">
        <v>220.14736221632799</v>
      </c>
      <c r="V13" s="34">
        <f t="shared" si="1"/>
        <v>2.6666666666666703E-2</v>
      </c>
      <c r="W13" s="6"/>
      <c r="X13" s="22">
        <f t="shared" si="1"/>
        <v>0</v>
      </c>
      <c r="Y13" s="33">
        <v>220.14736221632799</v>
      </c>
      <c r="Z13" s="34">
        <f t="shared" si="1"/>
        <v>4.8780487804878057E-2</v>
      </c>
      <c r="AA13" s="6"/>
      <c r="AB13" s="22">
        <f t="shared" si="1"/>
        <v>0</v>
      </c>
      <c r="AC13" s="33"/>
      <c r="AD13" s="34">
        <f t="shared" si="1"/>
        <v>0</v>
      </c>
      <c r="AE13" s="19">
        <f t="shared" si="0"/>
        <v>5173.6221650973657</v>
      </c>
      <c r="AF13" s="26">
        <f t="shared" si="1"/>
        <v>1.3851992313369645E-2</v>
      </c>
    </row>
    <row r="14" spans="1:32" ht="15.75" thickBot="1" x14ac:dyDescent="0.3">
      <c r="A14" s="44">
        <v>12</v>
      </c>
      <c r="B14" s="18" t="s">
        <v>11</v>
      </c>
      <c r="C14" s="13">
        <v>1871.25257883879</v>
      </c>
      <c r="D14" s="22">
        <f t="shared" si="1"/>
        <v>1.897321428571435E-2</v>
      </c>
      <c r="E14" s="37">
        <v>9576.4102564102595</v>
      </c>
      <c r="F14" s="34">
        <f t="shared" si="1"/>
        <v>0.14403973509933773</v>
      </c>
      <c r="G14" s="14">
        <v>1100.7368110816401</v>
      </c>
      <c r="H14" s="22">
        <f t="shared" si="1"/>
        <v>2.0703933747412039E-2</v>
      </c>
      <c r="I14" s="37">
        <v>1430.9578544061301</v>
      </c>
      <c r="J14" s="34">
        <f t="shared" si="1"/>
        <v>3.3163265306122451E-2</v>
      </c>
      <c r="K14" s="14">
        <v>1761.1788977306201</v>
      </c>
      <c r="L14" s="22">
        <f t="shared" si="1"/>
        <v>6.0836501901140629E-2</v>
      </c>
      <c r="M14" s="37">
        <v>1981.3262599469499</v>
      </c>
      <c r="N14" s="34">
        <f t="shared" si="1"/>
        <v>9.3750000000000056E-2</v>
      </c>
      <c r="O14" s="14">
        <v>550.36840554081903</v>
      </c>
      <c r="P14" s="22">
        <f t="shared" si="1"/>
        <v>2.7932960893854733E-2</v>
      </c>
      <c r="Q14" s="37">
        <v>1320.8841732979699</v>
      </c>
      <c r="R14" s="34">
        <f t="shared" si="1"/>
        <v>0.12000000000000036</v>
      </c>
      <c r="S14" s="14"/>
      <c r="T14" s="22">
        <f t="shared" si="1"/>
        <v>0</v>
      </c>
      <c r="U14" s="37">
        <v>220.14736221632799</v>
      </c>
      <c r="V14" s="34">
        <f t="shared" si="1"/>
        <v>2.6666666666666703E-2</v>
      </c>
      <c r="W14" s="14">
        <v>220.14736221632799</v>
      </c>
      <c r="X14" s="22">
        <f t="shared" si="1"/>
        <v>4.7619047619047658E-2</v>
      </c>
      <c r="Y14" s="40">
        <v>1320.8841732979699</v>
      </c>
      <c r="Z14" s="34">
        <f t="shared" si="1"/>
        <v>0.29268292682926877</v>
      </c>
      <c r="AA14" s="14">
        <v>770.51576775714705</v>
      </c>
      <c r="AB14" s="22">
        <f t="shared" si="1"/>
        <v>0.30434782608695637</v>
      </c>
      <c r="AC14" s="37">
        <v>220.14736221632799</v>
      </c>
      <c r="AD14" s="34">
        <f t="shared" si="1"/>
        <v>9.523809523809533E-2</v>
      </c>
      <c r="AE14" s="21">
        <f t="shared" si="0"/>
        <v>22346.147981035723</v>
      </c>
      <c r="AF14" s="26">
        <f t="shared" si="1"/>
        <v>5.9830165440947318E-2</v>
      </c>
    </row>
    <row r="15" spans="1:32" ht="15.75" thickBot="1" x14ac:dyDescent="0.3">
      <c r="A15" s="44">
        <v>13</v>
      </c>
      <c r="B15" s="10" t="s">
        <v>12</v>
      </c>
      <c r="C15" s="11">
        <f>SUM(C3:C14)</f>
        <v>98626.018272914705</v>
      </c>
      <c r="D15" s="23">
        <f t="shared" ref="D15:F15" si="2">SUM(D3:D14)</f>
        <v>0.99999999999999989</v>
      </c>
      <c r="E15" s="38">
        <f t="shared" ref="E15:Y15" si="3">SUM(E3:E14)</f>
        <v>66484.503389331003</v>
      </c>
      <c r="F15" s="39">
        <f t="shared" si="2"/>
        <v>1</v>
      </c>
      <c r="G15" s="12">
        <f t="shared" si="3"/>
        <v>53165.587975243136</v>
      </c>
      <c r="H15" s="23">
        <f t="shared" ref="H15" si="4">SUM(H3:H14)</f>
        <v>1.0000000000000002</v>
      </c>
      <c r="I15" s="38">
        <f t="shared" si="3"/>
        <v>43148.882994400228</v>
      </c>
      <c r="J15" s="39">
        <f t="shared" ref="J15" si="5">SUM(J3:J14)</f>
        <v>1</v>
      </c>
      <c r="K15" s="12">
        <f t="shared" si="3"/>
        <v>28949.378131447094</v>
      </c>
      <c r="L15" s="23">
        <f t="shared" ref="L15" si="6">SUM(L3:L14)</f>
        <v>1</v>
      </c>
      <c r="M15" s="38">
        <f t="shared" si="3"/>
        <v>21134.146772767454</v>
      </c>
      <c r="N15" s="39">
        <f t="shared" ref="N15" si="7">SUM(N3:N14)</f>
        <v>1.0000000000000004</v>
      </c>
      <c r="O15" s="12">
        <f t="shared" si="3"/>
        <v>19703.188918361331</v>
      </c>
      <c r="P15" s="23">
        <f t="shared" ref="P15" si="8">SUM(P3:P14)</f>
        <v>1</v>
      </c>
      <c r="Q15" s="38">
        <f t="shared" si="3"/>
        <v>11007.368110816384</v>
      </c>
      <c r="R15" s="39">
        <f t="shared" ref="R15" si="9">SUM(R3:R14)</f>
        <v>0.99999999999999989</v>
      </c>
      <c r="S15" s="12">
        <f t="shared" si="3"/>
        <v>9026.0418508694402</v>
      </c>
      <c r="T15" s="23">
        <f t="shared" ref="T15" si="10">SUM(T3:T14)</f>
        <v>0.99999999999999989</v>
      </c>
      <c r="U15" s="38">
        <f t="shared" si="3"/>
        <v>8255.5260831122887</v>
      </c>
      <c r="V15" s="39">
        <f t="shared" ref="V15" si="11">SUM(V3:V14)</f>
        <v>0.99999999999999989</v>
      </c>
      <c r="W15" s="12">
        <f t="shared" si="3"/>
        <v>4623.0946065428843</v>
      </c>
      <c r="X15" s="23">
        <f t="shared" ref="X15" si="12">SUM(X3:X14)</f>
        <v>1.0000000000000004</v>
      </c>
      <c r="Y15" s="38">
        <f t="shared" si="3"/>
        <v>4513.0209254347228</v>
      </c>
      <c r="Z15" s="39">
        <f t="shared" ref="Z15" si="13">SUM(Z3:Z14)</f>
        <v>1</v>
      </c>
      <c r="AA15" s="12">
        <f>SUM(AA3:AA14)</f>
        <v>2531.6946654877702</v>
      </c>
      <c r="AB15" s="23">
        <f t="shared" ref="AB15" si="14">SUM(AB3:AB14)</f>
        <v>0.99999999999999978</v>
      </c>
      <c r="AC15" s="38">
        <f>SUM(AC3:AC14)</f>
        <v>2311.5473032714417</v>
      </c>
      <c r="AD15" s="39">
        <f t="shared" ref="AD15" si="15">SUM(AD3:AD14)</f>
        <v>1.0000000000000002</v>
      </c>
      <c r="AE15" s="11">
        <f>SUM(AE3:AE14)</f>
        <v>373492.99999999977</v>
      </c>
      <c r="AF15" s="27">
        <f t="shared" ref="AF15" si="16">SUM(AF3:AF14)</f>
        <v>1</v>
      </c>
    </row>
    <row r="16" spans="1:32" ht="17.25" x14ac:dyDescent="0.25">
      <c r="A16" s="44">
        <v>14</v>
      </c>
      <c r="B16" s="3" t="s">
        <v>13</v>
      </c>
      <c r="AE16" s="2">
        <f>SUM(C16:AC16)</f>
        <v>0</v>
      </c>
    </row>
    <row r="17" spans="1:2" x14ac:dyDescent="0.25">
      <c r="A17" s="44">
        <v>15</v>
      </c>
    </row>
    <row r="18" spans="1:2" x14ac:dyDescent="0.25">
      <c r="A18" s="44">
        <v>16</v>
      </c>
      <c r="B18" t="s">
        <v>46</v>
      </c>
    </row>
    <row r="19" spans="1:2" x14ac:dyDescent="0.25">
      <c r="A19" s="44">
        <v>17</v>
      </c>
      <c r="B19" t="s">
        <v>47</v>
      </c>
    </row>
    <row r="20" spans="1:2" x14ac:dyDescent="0.25">
      <c r="A20" s="44">
        <v>18</v>
      </c>
      <c r="B20" t="s">
        <v>48</v>
      </c>
    </row>
    <row r="21" spans="1:2" x14ac:dyDescent="0.25">
      <c r="A21" s="44">
        <v>19</v>
      </c>
      <c r="B21" t="s">
        <v>49</v>
      </c>
    </row>
  </sheetData>
  <autoFilter ref="A2:AF2"/>
  <sortState ref="B16:AF22">
    <sortCondition descending="1" ref="AE16:AE22"/>
  </sortState>
  <mergeCells count="1">
    <mergeCell ref="B1:A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2018-08-31T07:32:56Z</dcterms:created>
  <dcterms:modified xsi:type="dcterms:W3CDTF">2018-09-06T08:56:44Z</dcterms:modified>
</cp:coreProperties>
</file>