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NO\Originals_more_recent\Tabular_data\Info_level_B\Topic_Area\"/>
    </mc:Choice>
  </mc:AlternateContent>
  <bookViews>
    <workbookView xWindow="0" yWindow="0" windowWidth="24210" windowHeight="9630"/>
  </bookViews>
  <sheets>
    <sheet name="Sheet1" sheetId="2" r:id="rId1"/>
  </sheets>
  <definedNames>
    <definedName name="_xlnm._FilterDatabase" localSheetId="0" hidden="1">Sheet1!$B$3:$U$3</definedName>
  </definedNames>
  <calcPr calcId="162913" iterateDelta="1E-4"/>
</workbook>
</file>

<file path=xl/calcChain.xml><?xml version="1.0" encoding="utf-8"?>
<calcChain xmlns="http://schemas.openxmlformats.org/spreadsheetml/2006/main">
  <c r="T4" i="2" l="1"/>
  <c r="G15" i="2"/>
  <c r="F5" i="2" l="1"/>
  <c r="G17" i="2" l="1"/>
  <c r="S15" i="2"/>
  <c r="S17" i="2" s="1"/>
  <c r="Q15" i="2"/>
  <c r="Q17" i="2" s="1"/>
  <c r="O15" i="2"/>
  <c r="O17" i="2" s="1"/>
  <c r="M15" i="2"/>
  <c r="M17" i="2" s="1"/>
  <c r="K15" i="2"/>
  <c r="K17" i="2" s="1"/>
  <c r="I15" i="2"/>
  <c r="I17" i="2" s="1"/>
  <c r="P13" i="2"/>
  <c r="P11" i="2"/>
  <c r="P9" i="2"/>
  <c r="P7" i="2"/>
  <c r="P5" i="2"/>
  <c r="L13" i="2"/>
  <c r="L11" i="2"/>
  <c r="L9" i="2"/>
  <c r="L7" i="2"/>
  <c r="L5" i="2"/>
  <c r="R13" i="2"/>
  <c r="R11" i="2"/>
  <c r="R9" i="2"/>
  <c r="R7" i="2"/>
  <c r="R5" i="2"/>
  <c r="N13" i="2"/>
  <c r="N11" i="2"/>
  <c r="N9" i="2"/>
  <c r="N7" i="2"/>
  <c r="N5" i="2"/>
  <c r="J13" i="2"/>
  <c r="J11" i="2"/>
  <c r="J9" i="2"/>
  <c r="J7" i="2"/>
  <c r="J5" i="2"/>
  <c r="F13" i="2"/>
  <c r="F11" i="2"/>
  <c r="F9" i="2"/>
  <c r="F7" i="2"/>
  <c r="H13" i="2"/>
  <c r="H11" i="2"/>
  <c r="H9" i="2"/>
  <c r="H7" i="2"/>
  <c r="H5" i="2"/>
  <c r="T9" i="2" l="1"/>
  <c r="F10" i="2" s="1"/>
  <c r="H15" i="2"/>
  <c r="H17" i="2" s="1"/>
  <c r="N10" i="2"/>
  <c r="R10" i="2"/>
  <c r="P10" i="2"/>
  <c r="T13" i="2"/>
  <c r="F14" i="2" s="1"/>
  <c r="T5" i="2"/>
  <c r="N6" i="2" s="1"/>
  <c r="T7" i="2"/>
  <c r="J8" i="2" s="1"/>
  <c r="T11" i="2"/>
  <c r="P12" i="2" s="1"/>
  <c r="H10" i="2"/>
  <c r="J10" i="2"/>
  <c r="R6" i="2"/>
  <c r="F15" i="2"/>
  <c r="N15" i="2"/>
  <c r="J15" i="2"/>
  <c r="P15" i="2"/>
  <c r="R15" i="2"/>
  <c r="L15" i="2"/>
  <c r="N8" i="2" l="1"/>
  <c r="N14" i="2"/>
  <c r="F12" i="2"/>
  <c r="R12" i="2"/>
  <c r="H6" i="2"/>
  <c r="J12" i="2"/>
  <c r="H12" i="2"/>
  <c r="P8" i="2"/>
  <c r="J6" i="2"/>
  <c r="L12" i="2"/>
  <c r="H8" i="2"/>
  <c r="L17" i="2"/>
  <c r="R17" i="2"/>
  <c r="H14" i="2"/>
  <c r="F6" i="2"/>
  <c r="T6" i="2" s="1"/>
  <c r="L14" i="2"/>
  <c r="P14" i="2"/>
  <c r="J14" i="2"/>
  <c r="R14" i="2"/>
  <c r="L8" i="2"/>
  <c r="P6" i="2"/>
  <c r="P17" i="2"/>
  <c r="F8" i="2"/>
  <c r="T8" i="2" s="1"/>
  <c r="J17" i="2"/>
  <c r="N17" i="2"/>
  <c r="F17" i="2"/>
  <c r="T15" i="2"/>
  <c r="T17" i="2" s="1"/>
  <c r="L10" i="2"/>
  <c r="T10" i="2" s="1"/>
  <c r="N12" i="2"/>
  <c r="L6" i="2"/>
  <c r="R8" i="2"/>
  <c r="T14" i="2" l="1"/>
  <c r="T12" i="2"/>
  <c r="U11" i="2"/>
  <c r="R16" i="2"/>
  <c r="P16" i="2"/>
  <c r="U5" i="2"/>
  <c r="U7" i="2"/>
  <c r="U9" i="2"/>
  <c r="F16" i="2"/>
  <c r="H16" i="2"/>
  <c r="U13" i="2"/>
  <c r="N16" i="2"/>
  <c r="L16" i="2"/>
  <c r="J16" i="2"/>
  <c r="U15" i="2" l="1"/>
  <c r="U17" i="2" s="1"/>
  <c r="T16" i="2"/>
</calcChain>
</file>

<file path=xl/sharedStrings.xml><?xml version="1.0" encoding="utf-8"?>
<sst xmlns="http://schemas.openxmlformats.org/spreadsheetml/2006/main" count="69" uniqueCount="47">
  <si>
    <t>2013-2017</t>
  </si>
  <si>
    <t>-</t>
  </si>
  <si>
    <t>&lt;a href='https://www.ssb.no/offentlig-sektor/kommunekatalog/endringer-i-de-regionale-inndelingene' target='footnote'&gt;&lt;b&gt;See list over changes in regional classifications (in Norwegian)&lt;/b&gt;&lt;/a&gt;.</t>
  </si>
  <si>
    <t>Productive forest land:</t>
  </si>
  <si>
    <t>Broadleaved bogs and pine bogs:</t>
  </si>
  <si>
    <t>Latest update:</t>
  </si>
  <si>
    <t>20180831 08:00</t>
  </si>
  <si>
    <t>Unproductive forest:</t>
  </si>
  <si>
    <t>Source:</t>
  </si>
  <si>
    <t>Statistics Norway</t>
  </si>
  <si>
    <t>Contact:</t>
  </si>
  <si>
    <t>Trond Amund Steinset, Statistics Norway</t>
  </si>
  <si>
    <t xml:space="preserve"> +47 6288 5582</t>
  </si>
  <si>
    <t>tra@ssb.no</t>
  </si>
  <si>
    <t>Copyright</t>
  </si>
  <si>
    <r>
      <t>Østfold,
Akershus,
Oslo and
Hedmark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</si>
  <si>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r>
      <t>Oppland,
Buskerud
and
Vestfold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</si>
  <si>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r>
      <t>Telemark,
Aust-Agder
and
Vest-Agder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</si>
  <si>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r>
      <t>Rogaland,
Hordaland,
Sogn og Fjordane and
Møre og Romsdal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</si>
  <si>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r>
      <t>Sør-Trøndelag
and
Nord- Trøndelag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</si>
  <si>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r>
      <t>Nordland
and
Troms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</si>
  <si>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r>
      <t>Finnmark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</si>
  <si>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r>
      <t>Total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</si>
  <si>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t>Average of five year period</t>
  </si>
  <si>
    <t>Reference year</t>
  </si>
  <si>
    <t>Østfold, Akershus,
Oslo and
Hedmark
(in %)</t>
  </si>
  <si>
    <t>Oppland,
Buskerud
and
Vestfold
(in %)</t>
  </si>
  <si>
    <t>Telemark,
Aust-Agder
and
Vest-Agder
(in %)</t>
  </si>
  <si>
    <t>Rogaland,
Hordaland,
Sogn og Fjordane and
Møre og Romsdal
(in %)</t>
  </si>
  <si>
    <t>Sør-Trøndelag
and
Nord- Trøndelag
(in %)</t>
  </si>
  <si>
    <t>Nordland
and
Troms
(in %)</t>
  </si>
  <si>
    <t>Finnmark
(in %)</t>
  </si>
  <si>
    <t>Total
(in %)</t>
  </si>
  <si>
    <t>ID</t>
  </si>
  <si>
    <r>
      <t xml:space="preserve">From the inventory period 2000-2004 the productive forest land area </t>
    </r>
    <r>
      <rPr>
        <b/>
        <u/>
        <sz val="11"/>
        <color rgb="FF000000"/>
        <rFont val="Calibri"/>
        <family val="2"/>
      </rPr>
      <t>does not include</t>
    </r>
    <r>
      <rPr>
        <sz val="11"/>
        <color rgb="FF000000"/>
        <rFont val="Calibri"/>
        <family val="2"/>
      </rPr>
      <t xml:space="preserve"> national and nature reserves.
As from the inventory cycle 2005-2009 areas above the coniferous forest line </t>
    </r>
    <r>
      <rPr>
        <b/>
        <u/>
        <sz val="11"/>
        <color rgb="FF000000"/>
        <rFont val="Calibri"/>
        <family val="2"/>
      </rPr>
      <t>are also included</t>
    </r>
    <r>
      <rPr>
        <sz val="11"/>
        <color rgb="FF000000"/>
        <rFont val="Calibri"/>
        <family val="2"/>
      </rPr>
      <t xml:space="preserve">.
As from the inventory cycle 2007 - 2011 Finnmark forest figures </t>
    </r>
    <r>
      <rPr>
        <b/>
        <u/>
        <sz val="11"/>
        <color rgb="FF000000"/>
        <rFont val="Calibri"/>
        <family val="2"/>
      </rPr>
      <t>are also included</t>
    </r>
    <r>
      <rPr>
        <sz val="11"/>
        <color rgb="FF000000"/>
        <rFont val="Calibri"/>
        <family val="2"/>
      </rPr>
      <t xml:space="preserve">.
This table shows only data from inventory cycle 2007-2011 onwards, therefore all figures are comparable </t>
    </r>
    <r>
      <rPr>
        <b/>
        <sz val="11"/>
        <color rgb="FF000000"/>
        <rFont val="Calibri"/>
        <family val="2"/>
      </rPr>
      <t>representing Productive Forest Land without 'National &amp; Nature Reserves Forest', but include forest above the coniferous forest line and also forest of Finnmark region.</t>
    </r>
  </si>
  <si>
    <t>Development Class II</t>
  </si>
  <si>
    <t>Development Class III</t>
  </si>
  <si>
    <t>Development Class IV</t>
  </si>
  <si>
    <t>Development Class V</t>
  </si>
  <si>
    <r>
      <t>Development Class I
initial figures in %
from Table 06287,
area in km</t>
    </r>
    <r>
      <rPr>
        <vertAlign val="superscript"/>
        <sz val="11"/>
        <color rgb="FF000000"/>
        <rFont val="Calibri"/>
        <family val="2"/>
      </rPr>
      <t>2</t>
    </r>
    <r>
      <rPr>
        <sz val="11"/>
        <color rgb="FF000000"/>
        <rFont val="Calibri"/>
        <family val="2"/>
      </rPr>
      <t xml:space="preserve"> calculated according to Table 08198 values (ID 1)</t>
    </r>
  </si>
  <si>
    <t>Region in % of all Regions</t>
  </si>
  <si>
    <t>Productive forest land
from StatBank table 08198</t>
  </si>
  <si>
    <t>Total sum from
all 5 Development Classes</t>
  </si>
  <si>
    <t>Control Difference of Total sum
from all 5 Development Classes
against initial figures from Table 08198 (ID 1)</t>
  </si>
  <si>
    <t>For exact definition of 'Development Class' refer to 'Classification of productive forest area by development class' at https://www.ssb.no/en/klass/klassifikasjoner/70</t>
  </si>
  <si>
    <t>Table 06287: Productive Forest Land area in km² (calculated) &amp; percent (original) by Forest Development Classes and region - Reference year 2015 (Average 2013-2017)</t>
  </si>
  <si>
    <t>Development 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</si>
</sst>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0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vertAlign val="superscript"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vertAlign val="superscript"/>
      <sz val="11"/>
      <color rgb="FF000000"/>
      <name val="Calibri"/>
      <family val="2"/>
    </font>
    <font>
      <i/>
      <sz val="10"/>
      <color theme="3" tint="0.39997558519241921"/>
      <name val="Calibri"/>
      <family val="2"/>
    </font>
    <font>
      <sz val="10"/>
      <color theme="3" tint="0.39997558519241921"/>
      <name val="Calibri"/>
      <family val="2"/>
    </font>
    <font>
      <b/>
      <i/>
      <sz val="10"/>
      <color theme="3" tint="0.3999755851924192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Border="0" applyAlignment="0"/>
    <xf numFmtId="9" fontId="3" fillId="0" borderId="0" applyFont="0" applyFill="0" applyBorder="0" applyAlignment="0" applyProtection="0"/>
  </cellStyleXfs>
  <cellXfs count="104">
    <xf numFmtId="0" fontId="0" fillId="0" borderId="0" xfId="0" applyFill="1" applyProtection="1"/>
    <xf numFmtId="0" fontId="0" fillId="0" borderId="0" xfId="0" applyFill="1" applyAlignment="1" applyProtection="1">
      <alignment wrapText="1"/>
    </xf>
    <xf numFmtId="0" fontId="0" fillId="0" borderId="0" xfId="0" applyFill="1" applyAlignment="1" applyProtection="1">
      <alignment horizontal="center"/>
    </xf>
    <xf numFmtId="0" fontId="2" fillId="0" borderId="5" xfId="0" applyFont="1" applyFill="1" applyBorder="1" applyProtection="1"/>
    <xf numFmtId="0" fontId="2" fillId="0" borderId="2" xfId="0" applyFont="1" applyFill="1" applyBorder="1" applyAlignment="1" applyProtection="1">
      <alignment wrapText="1"/>
    </xf>
    <xf numFmtId="0" fontId="2" fillId="0" borderId="7" xfId="0" applyFont="1" applyFill="1" applyBorder="1" applyAlignment="1" applyProtection="1">
      <alignment wrapText="1"/>
    </xf>
    <xf numFmtId="0" fontId="2" fillId="0" borderId="9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/>
    </xf>
    <xf numFmtId="0" fontId="2" fillId="0" borderId="3" xfId="0" applyFont="1" applyFill="1" applyBorder="1" applyProtection="1"/>
    <xf numFmtId="0" fontId="2" fillId="0" borderId="12" xfId="0" applyFont="1" applyFill="1" applyBorder="1" applyAlignment="1" applyProtection="1">
      <alignment horizontal="center"/>
    </xf>
    <xf numFmtId="10" fontId="3" fillId="2" borderId="12" xfId="1" applyNumberFormat="1" applyFont="1" applyFill="1" applyBorder="1" applyAlignment="1" applyProtection="1">
      <alignment wrapText="1"/>
    </xf>
    <xf numFmtId="10" fontId="3" fillId="2" borderId="6" xfId="1" applyNumberFormat="1" applyFont="1" applyFill="1" applyBorder="1" applyAlignment="1" applyProtection="1">
      <alignment wrapText="1"/>
    </xf>
    <xf numFmtId="0" fontId="2" fillId="2" borderId="7" xfId="0" applyFont="1" applyFill="1" applyBorder="1" applyAlignment="1" applyProtection="1">
      <alignment wrapText="1"/>
    </xf>
    <xf numFmtId="0" fontId="2" fillId="2" borderId="9" xfId="0" applyFont="1" applyFill="1" applyBorder="1" applyAlignment="1" applyProtection="1">
      <alignment wrapText="1"/>
    </xf>
    <xf numFmtId="3" fontId="0" fillId="2" borderId="3" xfId="0" applyNumberFormat="1" applyFill="1" applyBorder="1" applyProtection="1"/>
    <xf numFmtId="3" fontId="0" fillId="2" borderId="5" xfId="0" applyNumberFormat="1" applyFill="1" applyBorder="1" applyProtection="1"/>
    <xf numFmtId="0" fontId="2" fillId="0" borderId="8" xfId="0" applyFont="1" applyFill="1" applyBorder="1" applyAlignment="1" applyProtection="1">
      <alignment wrapText="1"/>
    </xf>
    <xf numFmtId="0" fontId="2" fillId="2" borderId="8" xfId="0" applyFont="1" applyFill="1" applyBorder="1" applyAlignment="1" applyProtection="1">
      <alignment wrapText="1"/>
    </xf>
    <xf numFmtId="0" fontId="2" fillId="0" borderId="9" xfId="0" applyFont="1" applyFill="1" applyBorder="1" applyAlignment="1" applyProtection="1">
      <alignment wrapText="1"/>
    </xf>
    <xf numFmtId="0" fontId="2" fillId="0" borderId="14" xfId="0" applyFont="1" applyFill="1" applyBorder="1" applyAlignment="1" applyProtection="1">
      <alignment horizontal="center"/>
    </xf>
    <xf numFmtId="0" fontId="0" fillId="0" borderId="14" xfId="0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0" fillId="0" borderId="0" xfId="0" applyFill="1" applyAlignment="1" applyProtection="1"/>
    <xf numFmtId="164" fontId="3" fillId="2" borderId="4" xfId="1" applyNumberFormat="1" applyFont="1" applyFill="1" applyBorder="1" applyAlignment="1" applyProtection="1">
      <alignment wrapText="1"/>
    </xf>
    <xf numFmtId="164" fontId="3" fillId="2" borderId="1" xfId="1" applyNumberFormat="1" applyFont="1" applyFill="1" applyBorder="1" applyAlignment="1" applyProtection="1">
      <alignment wrapText="1"/>
    </xf>
    <xf numFmtId="165" fontId="0" fillId="2" borderId="4" xfId="0" applyNumberFormat="1" applyFill="1" applyBorder="1" applyProtection="1"/>
    <xf numFmtId="165" fontId="0" fillId="3" borderId="4" xfId="0" applyNumberFormat="1" applyFill="1" applyBorder="1" applyProtection="1"/>
    <xf numFmtId="164" fontId="3" fillId="3" borderId="4" xfId="1" applyNumberFormat="1" applyFont="1" applyFill="1" applyBorder="1" applyAlignment="1" applyProtection="1">
      <alignment wrapText="1"/>
    </xf>
    <xf numFmtId="164" fontId="3" fillId="3" borderId="1" xfId="1" applyNumberFormat="1" applyFont="1" applyFill="1" applyBorder="1" applyAlignment="1" applyProtection="1">
      <alignment wrapText="1"/>
    </xf>
    <xf numFmtId="0" fontId="0" fillId="4" borderId="11" xfId="0" applyFont="1" applyFill="1" applyBorder="1" applyAlignment="1" applyProtection="1">
      <alignment wrapText="1"/>
    </xf>
    <xf numFmtId="0" fontId="0" fillId="0" borderId="20" xfId="0" applyFont="1" applyFill="1" applyBorder="1" applyAlignment="1" applyProtection="1">
      <alignment wrapText="1"/>
    </xf>
    <xf numFmtId="0" fontId="2" fillId="0" borderId="21" xfId="0" applyFont="1" applyFill="1" applyBorder="1" applyProtection="1"/>
    <xf numFmtId="0" fontId="2" fillId="0" borderId="22" xfId="0" applyFont="1" applyFill="1" applyBorder="1" applyAlignment="1" applyProtection="1">
      <alignment horizontal="center"/>
    </xf>
    <xf numFmtId="3" fontId="0" fillId="0" borderId="23" xfId="0" applyNumberFormat="1" applyFill="1" applyBorder="1" applyProtection="1"/>
    <xf numFmtId="164" fontId="3" fillId="0" borderId="24" xfId="1" applyNumberFormat="1" applyFont="1" applyFill="1" applyBorder="1" applyAlignment="1" applyProtection="1">
      <alignment wrapText="1"/>
    </xf>
    <xf numFmtId="3" fontId="0" fillId="2" borderId="24" xfId="0" applyNumberFormat="1" applyFill="1" applyBorder="1" applyProtection="1"/>
    <xf numFmtId="164" fontId="3" fillId="2" borderId="24" xfId="1" applyNumberFormat="1" applyFont="1" applyFill="1" applyBorder="1" applyAlignment="1" applyProtection="1">
      <alignment wrapText="1"/>
    </xf>
    <xf numFmtId="3" fontId="0" fillId="0" borderId="24" xfId="0" applyNumberFormat="1" applyFill="1" applyBorder="1" applyProtection="1"/>
    <xf numFmtId="164" fontId="3" fillId="0" borderId="25" xfId="1" applyNumberFormat="1" applyFont="1" applyFill="1" applyBorder="1" applyAlignment="1" applyProtection="1">
      <alignment wrapText="1"/>
    </xf>
    <xf numFmtId="3" fontId="0" fillId="2" borderId="21" xfId="0" applyNumberFormat="1" applyFill="1" applyBorder="1" applyProtection="1"/>
    <xf numFmtId="10" fontId="3" fillId="2" borderId="22" xfId="1" applyNumberFormat="1" applyFont="1" applyFill="1" applyBorder="1" applyAlignment="1" applyProtection="1">
      <alignment wrapText="1"/>
    </xf>
    <xf numFmtId="0" fontId="2" fillId="0" borderId="27" xfId="0" applyFont="1" applyFill="1" applyBorder="1" applyProtection="1"/>
    <xf numFmtId="0" fontId="2" fillId="0" borderId="28" xfId="0" applyFont="1" applyFill="1" applyBorder="1" applyAlignment="1" applyProtection="1">
      <alignment horizontal="center"/>
    </xf>
    <xf numFmtId="164" fontId="3" fillId="3" borderId="29" xfId="1" applyNumberFormat="1" applyFont="1" applyFill="1" applyBorder="1" applyAlignment="1" applyProtection="1">
      <alignment wrapText="1"/>
    </xf>
    <xf numFmtId="10" fontId="3" fillId="2" borderId="28" xfId="1" applyNumberFormat="1" applyFont="1" applyFill="1" applyBorder="1" applyAlignment="1" applyProtection="1">
      <alignment wrapText="1"/>
    </xf>
    <xf numFmtId="165" fontId="0" fillId="3" borderId="1" xfId="0" applyNumberFormat="1" applyFill="1" applyBorder="1" applyProtection="1"/>
    <xf numFmtId="165" fontId="0" fillId="2" borderId="1" xfId="0" applyNumberFormat="1" applyFill="1" applyBorder="1" applyProtection="1"/>
    <xf numFmtId="0" fontId="0" fillId="4" borderId="31" xfId="0" applyFont="1" applyFill="1" applyBorder="1" applyAlignment="1" applyProtection="1">
      <alignment wrapText="1"/>
    </xf>
    <xf numFmtId="0" fontId="0" fillId="4" borderId="32" xfId="0" applyFont="1" applyFill="1" applyBorder="1" applyAlignment="1" applyProtection="1">
      <alignment wrapText="1"/>
    </xf>
    <xf numFmtId="165" fontId="0" fillId="3" borderId="13" xfId="0" applyNumberFormat="1" applyFill="1" applyBorder="1" applyProtection="1"/>
    <xf numFmtId="165" fontId="0" fillId="3" borderId="3" xfId="0" applyNumberFormat="1" applyFill="1" applyBorder="1" applyProtection="1"/>
    <xf numFmtId="164" fontId="3" fillId="3" borderId="12" xfId="1" applyNumberFormat="1" applyFont="1" applyFill="1" applyBorder="1" applyAlignment="1" applyProtection="1">
      <alignment wrapText="1"/>
    </xf>
    <xf numFmtId="165" fontId="0" fillId="3" borderId="5" xfId="0" applyNumberFormat="1" applyFill="1" applyBorder="1" applyProtection="1"/>
    <xf numFmtId="164" fontId="3" fillId="3" borderId="6" xfId="1" applyNumberFormat="1" applyFont="1" applyFill="1" applyBorder="1" applyAlignment="1" applyProtection="1">
      <alignment wrapText="1"/>
    </xf>
    <xf numFmtId="0" fontId="0" fillId="0" borderId="2" xfId="0" applyFont="1" applyFill="1" applyBorder="1" applyAlignment="1" applyProtection="1">
      <alignment wrapText="1"/>
    </xf>
    <xf numFmtId="0" fontId="2" fillId="0" borderId="7" xfId="0" applyFont="1" applyFill="1" applyBorder="1" applyProtection="1"/>
    <xf numFmtId="0" fontId="2" fillId="0" borderId="9" xfId="0" applyFont="1" applyFill="1" applyBorder="1" applyAlignment="1" applyProtection="1">
      <alignment horizontal="center"/>
    </xf>
    <xf numFmtId="165" fontId="0" fillId="2" borderId="8" xfId="0" applyNumberFormat="1" applyFill="1" applyBorder="1" applyProtection="1"/>
    <xf numFmtId="164" fontId="3" fillId="2" borderId="8" xfId="1" applyNumberFormat="1" applyFont="1" applyFill="1" applyBorder="1" applyAlignment="1" applyProtection="1">
      <alignment wrapText="1"/>
    </xf>
    <xf numFmtId="165" fontId="0" fillId="3" borderId="19" xfId="0" applyNumberFormat="1" applyFill="1" applyBorder="1" applyProtection="1"/>
    <xf numFmtId="164" fontId="3" fillId="3" borderId="8" xfId="1" applyNumberFormat="1" applyFont="1" applyFill="1" applyBorder="1" applyAlignment="1" applyProtection="1">
      <alignment wrapText="1"/>
    </xf>
    <xf numFmtId="3" fontId="0" fillId="2" borderId="7" xfId="0" applyNumberFormat="1" applyFill="1" applyBorder="1" applyProtection="1"/>
    <xf numFmtId="10" fontId="3" fillId="2" borderId="9" xfId="1" applyNumberFormat="1" applyFont="1" applyFill="1" applyBorder="1" applyAlignment="1" applyProtection="1">
      <alignment wrapText="1"/>
    </xf>
    <xf numFmtId="0" fontId="0" fillId="0" borderId="33" xfId="0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164" fontId="3" fillId="3" borderId="35" xfId="1" applyNumberFormat="1" applyFont="1" applyFill="1" applyBorder="1" applyAlignment="1" applyProtection="1">
      <alignment wrapText="1"/>
    </xf>
    <xf numFmtId="164" fontId="3" fillId="3" borderId="22" xfId="1" applyNumberFormat="1" applyFont="1" applyFill="1" applyBorder="1" applyAlignment="1" applyProtection="1">
      <alignment wrapText="1"/>
    </xf>
    <xf numFmtId="0" fontId="2" fillId="0" borderId="38" xfId="0" applyFont="1" applyFill="1" applyBorder="1" applyProtection="1"/>
    <xf numFmtId="0" fontId="2" fillId="0" borderId="39" xfId="0" applyFont="1" applyFill="1" applyBorder="1" applyAlignment="1" applyProtection="1">
      <alignment horizontal="center"/>
    </xf>
    <xf numFmtId="10" fontId="3" fillId="2" borderId="39" xfId="1" applyNumberFormat="1" applyFont="1" applyFill="1" applyBorder="1" applyAlignment="1" applyProtection="1">
      <alignment wrapText="1"/>
    </xf>
    <xf numFmtId="0" fontId="7" fillId="4" borderId="37" xfId="0" applyFont="1" applyFill="1" applyBorder="1" applyAlignment="1" applyProtection="1">
      <alignment wrapText="1"/>
    </xf>
    <xf numFmtId="0" fontId="7" fillId="4" borderId="32" xfId="0" applyFont="1" applyFill="1" applyBorder="1" applyAlignment="1" applyProtection="1">
      <alignment wrapText="1"/>
    </xf>
    <xf numFmtId="0" fontId="7" fillId="4" borderId="36" xfId="0" applyFont="1" applyFill="1" applyBorder="1" applyAlignment="1" applyProtection="1">
      <alignment wrapText="1"/>
    </xf>
    <xf numFmtId="0" fontId="7" fillId="4" borderId="34" xfId="0" applyFont="1" applyFill="1" applyBorder="1" applyAlignment="1" applyProtection="1">
      <alignment wrapText="1"/>
    </xf>
    <xf numFmtId="0" fontId="7" fillId="4" borderId="26" xfId="0" applyFont="1" applyFill="1" applyBorder="1" applyAlignment="1" applyProtection="1">
      <alignment wrapText="1"/>
    </xf>
    <xf numFmtId="10" fontId="7" fillId="0" borderId="10" xfId="1" applyNumberFormat="1" applyFont="1" applyFill="1" applyBorder="1" applyAlignment="1" applyProtection="1">
      <alignment wrapText="1"/>
    </xf>
    <xf numFmtId="10" fontId="8" fillId="0" borderId="1" xfId="1" applyNumberFormat="1" applyFont="1" applyFill="1" applyBorder="1" applyAlignment="1" applyProtection="1">
      <alignment wrapText="1"/>
    </xf>
    <xf numFmtId="10" fontId="7" fillId="2" borderId="1" xfId="1" applyNumberFormat="1" applyFont="1" applyFill="1" applyBorder="1" applyAlignment="1" applyProtection="1">
      <alignment wrapText="1"/>
    </xf>
    <xf numFmtId="10" fontId="8" fillId="2" borderId="1" xfId="1" applyNumberFormat="1" applyFont="1" applyFill="1" applyBorder="1" applyAlignment="1" applyProtection="1">
      <alignment wrapText="1"/>
    </xf>
    <xf numFmtId="10" fontId="7" fillId="0" borderId="1" xfId="1" applyNumberFormat="1" applyFont="1" applyFill="1" applyBorder="1" applyAlignment="1" applyProtection="1">
      <alignment wrapText="1"/>
    </xf>
    <xf numFmtId="10" fontId="7" fillId="0" borderId="14" xfId="1" applyNumberFormat="1" applyFont="1" applyFill="1" applyBorder="1" applyAlignment="1" applyProtection="1">
      <alignment wrapText="1"/>
    </xf>
    <xf numFmtId="10" fontId="9" fillId="2" borderId="5" xfId="1" applyNumberFormat="1" applyFont="1" applyFill="1" applyBorder="1" applyAlignment="1" applyProtection="1">
      <alignment wrapText="1"/>
    </xf>
    <xf numFmtId="10" fontId="7" fillId="0" borderId="40" xfId="1" applyNumberFormat="1" applyFont="1" applyFill="1" applyBorder="1" applyAlignment="1" applyProtection="1">
      <alignment wrapText="1"/>
    </xf>
    <xf numFmtId="10" fontId="8" fillId="0" borderId="18" xfId="1" applyNumberFormat="1" applyFont="1" applyFill="1" applyBorder="1" applyAlignment="1" applyProtection="1">
      <alignment wrapText="1"/>
    </xf>
    <xf numFmtId="10" fontId="7" fillId="2" borderId="18" xfId="1" applyNumberFormat="1" applyFont="1" applyFill="1" applyBorder="1" applyAlignment="1" applyProtection="1">
      <alignment wrapText="1"/>
    </xf>
    <xf numFmtId="10" fontId="8" fillId="2" borderId="18" xfId="1" applyNumberFormat="1" applyFont="1" applyFill="1" applyBorder="1" applyAlignment="1" applyProtection="1">
      <alignment wrapText="1"/>
    </xf>
    <xf numFmtId="10" fontId="7" fillId="0" borderId="18" xfId="1" applyNumberFormat="1" applyFont="1" applyFill="1" applyBorder="1" applyAlignment="1" applyProtection="1">
      <alignment wrapText="1"/>
    </xf>
    <xf numFmtId="10" fontId="9" fillId="2" borderId="38" xfId="1" applyNumberFormat="1" applyFont="1" applyFill="1" applyBorder="1" applyAlignment="1" applyProtection="1">
      <alignment wrapText="1"/>
    </xf>
    <xf numFmtId="10" fontId="7" fillId="0" borderId="30" xfId="1" applyNumberFormat="1" applyFont="1" applyFill="1" applyBorder="1" applyAlignment="1" applyProtection="1">
      <alignment wrapText="1"/>
    </xf>
    <xf numFmtId="10" fontId="8" fillId="0" borderId="29" xfId="1" applyNumberFormat="1" applyFont="1" applyFill="1" applyBorder="1" applyAlignment="1" applyProtection="1">
      <alignment wrapText="1"/>
    </xf>
    <xf numFmtId="10" fontId="7" fillId="2" borderId="29" xfId="1" applyNumberFormat="1" applyFont="1" applyFill="1" applyBorder="1" applyAlignment="1" applyProtection="1">
      <alignment wrapText="1"/>
    </xf>
    <xf numFmtId="10" fontId="8" fillId="2" borderId="29" xfId="1" applyNumberFormat="1" applyFont="1" applyFill="1" applyBorder="1" applyAlignment="1" applyProtection="1">
      <alignment wrapText="1"/>
    </xf>
    <xf numFmtId="10" fontId="7" fillId="0" borderId="29" xfId="1" applyNumberFormat="1" applyFont="1" applyFill="1" applyBorder="1" applyAlignment="1" applyProtection="1">
      <alignment wrapText="1"/>
    </xf>
    <xf numFmtId="10" fontId="9" fillId="2" borderId="27" xfId="1" applyNumberFormat="1" applyFont="1" applyFill="1" applyBorder="1" applyAlignment="1" applyProtection="1">
      <alignment wrapText="1"/>
    </xf>
    <xf numFmtId="164" fontId="3" fillId="0" borderId="8" xfId="1" applyNumberFormat="1" applyFont="1" applyFill="1" applyBorder="1" applyAlignment="1" applyProtection="1">
      <alignment wrapText="1"/>
    </xf>
    <xf numFmtId="165" fontId="0" fillId="0" borderId="8" xfId="0" applyNumberFormat="1" applyFill="1" applyBorder="1" applyProtection="1"/>
    <xf numFmtId="0" fontId="0" fillId="0" borderId="0" xfId="0" applyFont="1" applyFill="1" applyBorder="1" applyAlignment="1" applyProtection="1">
      <alignment wrapText="1"/>
    </xf>
    <xf numFmtId="0" fontId="2" fillId="0" borderId="0" xfId="0" applyFont="1" applyFill="1" applyBorder="1" applyAlignment="1" applyProtection="1"/>
    <xf numFmtId="0" fontId="1" fillId="0" borderId="15" xfId="0" applyFont="1" applyFill="1" applyBorder="1" applyAlignment="1" applyProtection="1">
      <alignment horizontal="center"/>
    </xf>
    <xf numFmtId="0" fontId="1" fillId="0" borderId="16" xfId="0" applyFont="1" applyFill="1" applyBorder="1" applyAlignment="1" applyProtection="1">
      <alignment horizontal="center"/>
    </xf>
    <xf numFmtId="0" fontId="1" fillId="0" borderId="17" xfId="0" applyFont="1" applyFill="1" applyBorder="1" applyAlignment="1" applyProtection="1">
      <alignment horizontal="center"/>
    </xf>
    <xf numFmtId="0" fontId="0" fillId="0" borderId="15" xfId="0" applyFont="1" applyFill="1" applyBorder="1" applyAlignment="1" applyProtection="1">
      <alignment horizontal="center" wrapText="1"/>
    </xf>
    <xf numFmtId="0" fontId="0" fillId="0" borderId="16" xfId="0" applyFont="1" applyFill="1" applyBorder="1" applyAlignment="1" applyProtection="1">
      <alignment horizontal="center"/>
    </xf>
    <xf numFmtId="0" fontId="0" fillId="0" borderId="19" xfId="0" applyFont="1" applyFill="1" applyBorder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0"/>
  <sheetViews>
    <sheetView tabSelected="1" topLeftCell="B1" zoomScaleNormal="100" workbookViewId="0">
      <pane xSplit="4" ySplit="3" topLeftCell="F4" activePane="bottomRight" state="frozen"/>
      <selection activeCell="B1" sqref="B1"/>
      <selection pane="topRight" activeCell="E1" sqref="E1"/>
      <selection pane="bottomLeft" activeCell="B3" sqref="B3"/>
      <selection pane="bottomRight" activeCell="L5" sqref="L5"/>
    </sheetView>
  </sheetViews>
  <sheetFormatPr defaultRowHeight="15" x14ac:dyDescent="0.25"/>
  <cols>
    <col min="2" max="2" width="7.5703125" customWidth="1"/>
    <col min="3" max="3" width="30.5703125" customWidth="1"/>
    <col min="4" max="4" width="11.7109375" customWidth="1"/>
    <col min="5" max="5" width="11.7109375" style="2" customWidth="1"/>
    <col min="6" max="11" width="11.7109375" customWidth="1"/>
    <col min="12" max="13" width="19.7109375" customWidth="1"/>
    <col min="14" max="15" width="15.7109375" customWidth="1"/>
    <col min="16" max="21" width="11.7109375" customWidth="1"/>
  </cols>
  <sheetData>
    <row r="1" spans="1:21" ht="19.5" thickBot="1" x14ac:dyDescent="0.35">
      <c r="A1" s="2"/>
      <c r="B1" s="2"/>
      <c r="C1" s="98" t="s">
        <v>45</v>
      </c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100"/>
    </row>
    <row r="2" spans="1:21" ht="62.25" customHeight="1" thickBot="1" x14ac:dyDescent="0.3">
      <c r="A2" s="2"/>
      <c r="B2" s="2"/>
      <c r="C2" s="101" t="s">
        <v>34</v>
      </c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3"/>
    </row>
    <row r="3" spans="1:21" ht="93" thickBot="1" x14ac:dyDescent="0.3">
      <c r="A3" s="19" t="s">
        <v>33</v>
      </c>
      <c r="B3" s="64" t="s">
        <v>33</v>
      </c>
      <c r="C3" s="4" t="s">
        <v>46</v>
      </c>
      <c r="D3" s="5" t="s">
        <v>23</v>
      </c>
      <c r="E3" s="6" t="s">
        <v>24</v>
      </c>
      <c r="F3" s="5" t="s">
        <v>15</v>
      </c>
      <c r="G3" s="16" t="s">
        <v>25</v>
      </c>
      <c r="H3" s="17" t="s">
        <v>16</v>
      </c>
      <c r="I3" s="17" t="s">
        <v>26</v>
      </c>
      <c r="J3" s="16" t="s">
        <v>17</v>
      </c>
      <c r="K3" s="16" t="s">
        <v>27</v>
      </c>
      <c r="L3" s="17" t="s">
        <v>18</v>
      </c>
      <c r="M3" s="17" t="s">
        <v>28</v>
      </c>
      <c r="N3" s="16" t="s">
        <v>19</v>
      </c>
      <c r="O3" s="16" t="s">
        <v>29</v>
      </c>
      <c r="P3" s="17" t="s">
        <v>20</v>
      </c>
      <c r="Q3" s="17" t="s">
        <v>30</v>
      </c>
      <c r="R3" s="16" t="s">
        <v>21</v>
      </c>
      <c r="S3" s="18" t="s">
        <v>31</v>
      </c>
      <c r="T3" s="12" t="s">
        <v>22</v>
      </c>
      <c r="U3" s="13" t="s">
        <v>32</v>
      </c>
    </row>
    <row r="4" spans="1:21" ht="30.75" thickBot="1" x14ac:dyDescent="0.3">
      <c r="A4" s="20">
        <v>7</v>
      </c>
      <c r="B4" s="63">
        <v>1</v>
      </c>
      <c r="C4" s="30" t="s">
        <v>41</v>
      </c>
      <c r="D4" s="31" t="s">
        <v>0</v>
      </c>
      <c r="E4" s="32">
        <v>2015</v>
      </c>
      <c r="F4" s="33">
        <v>19616</v>
      </c>
      <c r="G4" s="34">
        <v>100</v>
      </c>
      <c r="H4" s="35">
        <v>15214</v>
      </c>
      <c r="I4" s="36">
        <v>100</v>
      </c>
      <c r="J4" s="37">
        <v>11916</v>
      </c>
      <c r="K4" s="34">
        <v>100</v>
      </c>
      <c r="L4" s="35">
        <v>10583</v>
      </c>
      <c r="M4" s="36">
        <v>100</v>
      </c>
      <c r="N4" s="37">
        <v>10880</v>
      </c>
      <c r="O4" s="34">
        <v>100</v>
      </c>
      <c r="P4" s="35">
        <v>11325</v>
      </c>
      <c r="Q4" s="36">
        <v>100</v>
      </c>
      <c r="R4" s="37">
        <v>3551</v>
      </c>
      <c r="S4" s="38">
        <v>100</v>
      </c>
      <c r="T4" s="39">
        <f t="shared" ref="T4:T16" si="0">SUM(F4,H4,J4,L4,N4,P4,R4)</f>
        <v>83085</v>
      </c>
      <c r="U4" s="40">
        <v>1</v>
      </c>
    </row>
    <row r="5" spans="1:21" ht="77.25" x14ac:dyDescent="0.25">
      <c r="A5" s="21">
        <v>14</v>
      </c>
      <c r="B5" s="20">
        <v>2</v>
      </c>
      <c r="C5" s="47" t="s">
        <v>39</v>
      </c>
      <c r="D5" s="8" t="s">
        <v>0</v>
      </c>
      <c r="E5" s="9">
        <v>2015</v>
      </c>
      <c r="F5" s="50">
        <f>F$4*G5/100</f>
        <v>392.32</v>
      </c>
      <c r="G5" s="27">
        <v>2</v>
      </c>
      <c r="H5" s="25">
        <f>H$4*I5/100</f>
        <v>304.27999999999997</v>
      </c>
      <c r="I5" s="23">
        <v>2</v>
      </c>
      <c r="J5" s="26">
        <f>J$4*K5/100</f>
        <v>238.32</v>
      </c>
      <c r="K5" s="27">
        <v>2</v>
      </c>
      <c r="L5" s="25">
        <f>L$4*M5/100</f>
        <v>211.66</v>
      </c>
      <c r="M5" s="23">
        <v>2</v>
      </c>
      <c r="N5" s="26">
        <f>N$4*O5/100</f>
        <v>108.8</v>
      </c>
      <c r="O5" s="27">
        <v>1</v>
      </c>
      <c r="P5" s="25">
        <f>P$4*Q5/100</f>
        <v>113.25</v>
      </c>
      <c r="Q5" s="23">
        <v>1</v>
      </c>
      <c r="R5" s="26">
        <f>R$4*S5/100</f>
        <v>248.57</v>
      </c>
      <c r="S5" s="51">
        <v>7</v>
      </c>
      <c r="T5" s="14">
        <f t="shared" si="0"/>
        <v>1617.1999999999998</v>
      </c>
      <c r="U5" s="10">
        <f>T5/T$15</f>
        <v>1.9464403923692603E-2</v>
      </c>
    </row>
    <row r="6" spans="1:21" x14ac:dyDescent="0.25">
      <c r="A6" s="21"/>
      <c r="B6" s="20">
        <v>3</v>
      </c>
      <c r="C6" s="70" t="s">
        <v>40</v>
      </c>
      <c r="D6" s="67" t="s">
        <v>0</v>
      </c>
      <c r="E6" s="68">
        <v>2015</v>
      </c>
      <c r="F6" s="75">
        <f>F5/$T5</f>
        <v>0.24259213455354936</v>
      </c>
      <c r="G6" s="76"/>
      <c r="H6" s="77">
        <f>H5/$T5</f>
        <v>0.18815236210734604</v>
      </c>
      <c r="I6" s="78"/>
      <c r="J6" s="79">
        <f>J5/$T5</f>
        <v>0.1473658174622805</v>
      </c>
      <c r="K6" s="79"/>
      <c r="L6" s="77">
        <f>L5/$T5</f>
        <v>0.13088053425674007</v>
      </c>
      <c r="M6" s="77"/>
      <c r="N6" s="79">
        <f>N5/$T5</f>
        <v>6.7276774672273068E-2</v>
      </c>
      <c r="O6" s="79"/>
      <c r="P6" s="77">
        <f>P5/$T5</f>
        <v>7.0028444224585706E-2</v>
      </c>
      <c r="Q6" s="77"/>
      <c r="R6" s="79">
        <f>R5/$T5</f>
        <v>0.15370393272322533</v>
      </c>
      <c r="S6" s="80"/>
      <c r="T6" s="81">
        <f t="shared" si="0"/>
        <v>1</v>
      </c>
      <c r="U6" s="69"/>
    </row>
    <row r="7" spans="1:21" x14ac:dyDescent="0.25">
      <c r="A7" s="21">
        <v>21</v>
      </c>
      <c r="B7" s="20">
        <v>4</v>
      </c>
      <c r="C7" s="48" t="s">
        <v>35</v>
      </c>
      <c r="D7" s="3" t="s">
        <v>0</v>
      </c>
      <c r="E7" s="7">
        <v>2015</v>
      </c>
      <c r="F7" s="52">
        <f>F$4*G7/100</f>
        <v>3923.2</v>
      </c>
      <c r="G7" s="28">
        <v>20</v>
      </c>
      <c r="H7" s="46">
        <f>H$4*I7/100</f>
        <v>2890.66</v>
      </c>
      <c r="I7" s="24">
        <v>19</v>
      </c>
      <c r="J7" s="45">
        <f>J$4*K7/100</f>
        <v>1787.4</v>
      </c>
      <c r="K7" s="28">
        <v>15</v>
      </c>
      <c r="L7" s="46">
        <f>L$4*M7/100</f>
        <v>846.64</v>
      </c>
      <c r="M7" s="24">
        <v>8</v>
      </c>
      <c r="N7" s="45">
        <f>N$4*O7/100</f>
        <v>1740.8</v>
      </c>
      <c r="O7" s="28">
        <v>16</v>
      </c>
      <c r="P7" s="46">
        <f>P$4*Q7/100</f>
        <v>1472.25</v>
      </c>
      <c r="Q7" s="24">
        <v>13</v>
      </c>
      <c r="R7" s="45">
        <f>R$4*S7/100</f>
        <v>177.55</v>
      </c>
      <c r="S7" s="53">
        <v>5</v>
      </c>
      <c r="T7" s="15">
        <f t="shared" si="0"/>
        <v>12838.499999999998</v>
      </c>
      <c r="U7" s="11">
        <f>T7/T$15</f>
        <v>0.15452247698140456</v>
      </c>
    </row>
    <row r="8" spans="1:21" x14ac:dyDescent="0.25">
      <c r="A8" s="21"/>
      <c r="B8" s="20">
        <v>5</v>
      </c>
      <c r="C8" s="71" t="s">
        <v>40</v>
      </c>
      <c r="D8" s="3" t="s">
        <v>0</v>
      </c>
      <c r="E8" s="7">
        <v>2015</v>
      </c>
      <c r="F8" s="75">
        <f>F7/$T7</f>
        <v>0.30558087003933482</v>
      </c>
      <c r="G8" s="76"/>
      <c r="H8" s="77">
        <f>H7/$T7</f>
        <v>0.2251555867118433</v>
      </c>
      <c r="I8" s="78"/>
      <c r="J8" s="79">
        <f>J7/$T7</f>
        <v>0.13922187171398531</v>
      </c>
      <c r="K8" s="79"/>
      <c r="L8" s="77">
        <f>L7/$T7</f>
        <v>6.5945398605756128E-2</v>
      </c>
      <c r="M8" s="77"/>
      <c r="N8" s="79">
        <f>N7/$T7</f>
        <v>0.13559216419363634</v>
      </c>
      <c r="O8" s="79"/>
      <c r="P8" s="77">
        <f>P7/$T7</f>
        <v>0.1146746115200374</v>
      </c>
      <c r="Q8" s="77"/>
      <c r="R8" s="79">
        <f>R7/$T7</f>
        <v>1.3829497215406788E-2</v>
      </c>
      <c r="S8" s="53"/>
      <c r="T8" s="81">
        <f t="shared" si="0"/>
        <v>1</v>
      </c>
      <c r="U8" s="11"/>
    </row>
    <row r="9" spans="1:21" x14ac:dyDescent="0.25">
      <c r="A9" s="21">
        <v>28</v>
      </c>
      <c r="B9" s="20">
        <v>6</v>
      </c>
      <c r="C9" s="48" t="s">
        <v>36</v>
      </c>
      <c r="D9" s="3" t="s">
        <v>0</v>
      </c>
      <c r="E9" s="7">
        <v>2015</v>
      </c>
      <c r="F9" s="52">
        <f>F$4*G9/100</f>
        <v>4707.84</v>
      </c>
      <c r="G9" s="28">
        <v>24</v>
      </c>
      <c r="H9" s="46">
        <f>H$4*I9/100</f>
        <v>3194.94</v>
      </c>
      <c r="I9" s="24">
        <v>21</v>
      </c>
      <c r="J9" s="45">
        <f>J$4*K9/100</f>
        <v>2502.36</v>
      </c>
      <c r="K9" s="28">
        <v>21</v>
      </c>
      <c r="L9" s="46">
        <f>L$4*M9/100</f>
        <v>1904.94</v>
      </c>
      <c r="M9" s="24">
        <v>18</v>
      </c>
      <c r="N9" s="45">
        <f>N$4*O9/100</f>
        <v>2393.6</v>
      </c>
      <c r="O9" s="28">
        <v>22</v>
      </c>
      <c r="P9" s="46">
        <f>P$4*Q9/100</f>
        <v>1698.75</v>
      </c>
      <c r="Q9" s="24">
        <v>15</v>
      </c>
      <c r="R9" s="45">
        <f>R$4*S9/100</f>
        <v>426.12</v>
      </c>
      <c r="S9" s="53">
        <v>12</v>
      </c>
      <c r="T9" s="15">
        <f t="shared" si="0"/>
        <v>16828.55</v>
      </c>
      <c r="U9" s="11">
        <f>T9/T$15</f>
        <v>0.20254618763916471</v>
      </c>
    </row>
    <row r="10" spans="1:21" x14ac:dyDescent="0.25">
      <c r="A10" s="21"/>
      <c r="B10" s="20">
        <v>7</v>
      </c>
      <c r="C10" s="71" t="s">
        <v>40</v>
      </c>
      <c r="D10" s="3" t="s">
        <v>0</v>
      </c>
      <c r="E10" s="7">
        <v>2015</v>
      </c>
      <c r="F10" s="75">
        <f>F9/$T9</f>
        <v>0.27975315758042141</v>
      </c>
      <c r="G10" s="76"/>
      <c r="H10" s="77">
        <f>H9/$T9</f>
        <v>0.18985236398857894</v>
      </c>
      <c r="I10" s="78"/>
      <c r="J10" s="79">
        <f>J9/$T9</f>
        <v>0.1486973030950379</v>
      </c>
      <c r="K10" s="79"/>
      <c r="L10" s="77">
        <f>L9/$T9</f>
        <v>0.11319691833223897</v>
      </c>
      <c r="M10" s="77"/>
      <c r="N10" s="79">
        <f>N9/$T9</f>
        <v>0.14223447652946927</v>
      </c>
      <c r="O10" s="79"/>
      <c r="P10" s="77">
        <f>P9/$T9</f>
        <v>0.10094452582070351</v>
      </c>
      <c r="Q10" s="77"/>
      <c r="R10" s="79">
        <f>R9/$T9</f>
        <v>2.532125465355007E-2</v>
      </c>
      <c r="S10" s="53"/>
      <c r="T10" s="81">
        <f t="shared" si="0"/>
        <v>1.0000000000000002</v>
      </c>
      <c r="U10" s="11"/>
    </row>
    <row r="11" spans="1:21" x14ac:dyDescent="0.25">
      <c r="A11" s="21">
        <v>35</v>
      </c>
      <c r="B11" s="20">
        <v>8</v>
      </c>
      <c r="C11" s="48" t="s">
        <v>37</v>
      </c>
      <c r="D11" s="3" t="s">
        <v>0</v>
      </c>
      <c r="E11" s="7">
        <v>2015</v>
      </c>
      <c r="F11" s="52">
        <f>F$4*G11/100</f>
        <v>4315.5200000000004</v>
      </c>
      <c r="G11" s="28">
        <v>22</v>
      </c>
      <c r="H11" s="46">
        <f>H$4*I11/100</f>
        <v>3042.8</v>
      </c>
      <c r="I11" s="24">
        <v>20</v>
      </c>
      <c r="J11" s="45">
        <f>J$4*K11/100</f>
        <v>1906.56</v>
      </c>
      <c r="K11" s="28">
        <v>16</v>
      </c>
      <c r="L11" s="46">
        <f>L$4*M11/100</f>
        <v>2857.41</v>
      </c>
      <c r="M11" s="24">
        <v>27</v>
      </c>
      <c r="N11" s="45">
        <f>N$4*O11/100</f>
        <v>1958.4</v>
      </c>
      <c r="O11" s="28">
        <v>18</v>
      </c>
      <c r="P11" s="46">
        <f>P$4*Q11/100</f>
        <v>2038.5</v>
      </c>
      <c r="Q11" s="24">
        <v>18</v>
      </c>
      <c r="R11" s="45">
        <f>R$4*S11/100</f>
        <v>958.77</v>
      </c>
      <c r="S11" s="53">
        <v>27</v>
      </c>
      <c r="T11" s="15">
        <f t="shared" si="0"/>
        <v>17077.96</v>
      </c>
      <c r="U11" s="11">
        <f>T11/T$15</f>
        <v>0.20554805319853162</v>
      </c>
    </row>
    <row r="12" spans="1:21" x14ac:dyDescent="0.25">
      <c r="A12" s="21"/>
      <c r="B12" s="20">
        <v>9</v>
      </c>
      <c r="C12" s="72" t="s">
        <v>40</v>
      </c>
      <c r="D12" s="31" t="s">
        <v>0</v>
      </c>
      <c r="E12" s="32">
        <v>2015</v>
      </c>
      <c r="F12" s="75">
        <f>F11/$T11</f>
        <v>0.25269528679069403</v>
      </c>
      <c r="G12" s="76"/>
      <c r="H12" s="77">
        <f>H11/$T11</f>
        <v>0.17817116330053476</v>
      </c>
      <c r="I12" s="78"/>
      <c r="J12" s="79">
        <f>J11/$T11</f>
        <v>0.11163862662753632</v>
      </c>
      <c r="K12" s="79"/>
      <c r="L12" s="77">
        <f>L11/$T11</f>
        <v>0.16731565128387699</v>
      </c>
      <c r="M12" s="77"/>
      <c r="N12" s="79">
        <f>N11/$T11</f>
        <v>0.11467411798598898</v>
      </c>
      <c r="O12" s="79"/>
      <c r="P12" s="77">
        <f>P11/$T11</f>
        <v>0.11936437373082032</v>
      </c>
      <c r="Q12" s="77"/>
      <c r="R12" s="79">
        <f>R11/$T11</f>
        <v>5.6140780280548731E-2</v>
      </c>
      <c r="S12" s="66"/>
      <c r="T12" s="81">
        <f t="shared" si="0"/>
        <v>1</v>
      </c>
      <c r="U12" s="40"/>
    </row>
    <row r="13" spans="1:21" x14ac:dyDescent="0.25">
      <c r="A13" s="21">
        <v>42</v>
      </c>
      <c r="B13" s="20">
        <v>10</v>
      </c>
      <c r="C13" s="48" t="s">
        <v>38</v>
      </c>
      <c r="D13" s="3" t="s">
        <v>0</v>
      </c>
      <c r="E13" s="7">
        <v>2015</v>
      </c>
      <c r="F13" s="52">
        <f>F$4*G13/100</f>
        <v>6277.12</v>
      </c>
      <c r="G13" s="28">
        <v>32</v>
      </c>
      <c r="H13" s="46">
        <f>H$4*I13/100</f>
        <v>5781.32</v>
      </c>
      <c r="I13" s="24">
        <v>38</v>
      </c>
      <c r="J13" s="45">
        <f>J$4*K13/100</f>
        <v>5481.36</v>
      </c>
      <c r="K13" s="28">
        <v>46</v>
      </c>
      <c r="L13" s="46">
        <f>L$4*M13/100</f>
        <v>4762.3500000000004</v>
      </c>
      <c r="M13" s="24">
        <v>45</v>
      </c>
      <c r="N13" s="45">
        <f>N$4*O13/100</f>
        <v>4678.3999999999996</v>
      </c>
      <c r="O13" s="28">
        <v>43</v>
      </c>
      <c r="P13" s="46">
        <f>P$4*Q13/100</f>
        <v>6002.25</v>
      </c>
      <c r="Q13" s="24">
        <v>53</v>
      </c>
      <c r="R13" s="45">
        <f>R$4*S13/100</f>
        <v>1739.99</v>
      </c>
      <c r="S13" s="53">
        <v>49</v>
      </c>
      <c r="T13" s="15">
        <f t="shared" si="0"/>
        <v>34722.79</v>
      </c>
      <c r="U13" s="11">
        <f>T13/T$15</f>
        <v>0.41791887825720647</v>
      </c>
    </row>
    <row r="14" spans="1:21" ht="15.75" thickBot="1" x14ac:dyDescent="0.3">
      <c r="A14" s="21"/>
      <c r="B14" s="20">
        <v>11</v>
      </c>
      <c r="C14" s="73" t="s">
        <v>40</v>
      </c>
      <c r="D14" s="41" t="s">
        <v>0</v>
      </c>
      <c r="E14" s="42">
        <v>2015</v>
      </c>
      <c r="F14" s="88">
        <f>F13/$T13</f>
        <v>0.18077809991651017</v>
      </c>
      <c r="G14" s="89"/>
      <c r="H14" s="90">
        <f>H13/$T13</f>
        <v>0.16649929340355427</v>
      </c>
      <c r="I14" s="91"/>
      <c r="J14" s="92">
        <f>J13/$T13</f>
        <v>0.15786058666368685</v>
      </c>
      <c r="K14" s="92"/>
      <c r="L14" s="90">
        <f>L13/$T13</f>
        <v>0.13715343726699381</v>
      </c>
      <c r="M14" s="90"/>
      <c r="N14" s="92">
        <f>N13/$T13</f>
        <v>0.13473571680155885</v>
      </c>
      <c r="O14" s="92"/>
      <c r="P14" s="90">
        <f>P13/$T13</f>
        <v>0.17286197336101158</v>
      </c>
      <c r="Q14" s="90"/>
      <c r="R14" s="92">
        <f>R13/$T13</f>
        <v>5.011089258668442E-2</v>
      </c>
      <c r="S14" s="65"/>
      <c r="T14" s="93">
        <f t="shared" si="0"/>
        <v>1</v>
      </c>
      <c r="U14" s="44"/>
    </row>
    <row r="15" spans="1:21" ht="30" x14ac:dyDescent="0.25">
      <c r="A15" s="21">
        <v>49</v>
      </c>
      <c r="B15" s="20">
        <v>12</v>
      </c>
      <c r="C15" s="29" t="s">
        <v>42</v>
      </c>
      <c r="D15" s="8" t="s">
        <v>0</v>
      </c>
      <c r="E15" s="9">
        <v>2015</v>
      </c>
      <c r="F15" s="50">
        <f t="shared" ref="F15:S15" si="1">SUM(F5,F7,F9,F11,F13)</f>
        <v>19616</v>
      </c>
      <c r="G15" s="27">
        <f t="shared" si="1"/>
        <v>100</v>
      </c>
      <c r="H15" s="25">
        <f t="shared" si="1"/>
        <v>15214</v>
      </c>
      <c r="I15" s="23">
        <f t="shared" si="1"/>
        <v>100</v>
      </c>
      <c r="J15" s="49">
        <f t="shared" si="1"/>
        <v>11916</v>
      </c>
      <c r="K15" s="27">
        <f t="shared" si="1"/>
        <v>100</v>
      </c>
      <c r="L15" s="25">
        <f t="shared" si="1"/>
        <v>10583</v>
      </c>
      <c r="M15" s="23">
        <f t="shared" si="1"/>
        <v>100</v>
      </c>
      <c r="N15" s="49">
        <f t="shared" si="1"/>
        <v>10880</v>
      </c>
      <c r="O15" s="27">
        <f t="shared" si="1"/>
        <v>100</v>
      </c>
      <c r="P15" s="25">
        <f t="shared" si="1"/>
        <v>11325</v>
      </c>
      <c r="Q15" s="23">
        <f t="shared" si="1"/>
        <v>100</v>
      </c>
      <c r="R15" s="49">
        <f t="shared" si="1"/>
        <v>3551</v>
      </c>
      <c r="S15" s="27">
        <f t="shared" si="1"/>
        <v>100</v>
      </c>
      <c r="T15" s="14">
        <f t="shared" si="0"/>
        <v>83085</v>
      </c>
      <c r="U15" s="10">
        <f>SUM(U5,U7,U9,U11,U13)</f>
        <v>1</v>
      </c>
    </row>
    <row r="16" spans="1:21" ht="15.75" thickBot="1" x14ac:dyDescent="0.3">
      <c r="A16" s="21"/>
      <c r="B16" s="20">
        <v>13</v>
      </c>
      <c r="C16" s="74" t="s">
        <v>40</v>
      </c>
      <c r="D16" s="41" t="s">
        <v>0</v>
      </c>
      <c r="E16" s="42">
        <v>2015</v>
      </c>
      <c r="F16" s="82">
        <f>F15/$T15</f>
        <v>0.23609556478305349</v>
      </c>
      <c r="G16" s="83"/>
      <c r="H16" s="84">
        <f>H15/$T15</f>
        <v>0.18311367876271289</v>
      </c>
      <c r="I16" s="85"/>
      <c r="J16" s="86">
        <f>J15/$T15</f>
        <v>0.14341938978154903</v>
      </c>
      <c r="K16" s="86"/>
      <c r="L16" s="84">
        <f>L15/$T15</f>
        <v>0.12737557922609377</v>
      </c>
      <c r="M16" s="84"/>
      <c r="N16" s="86">
        <f>N15/$T15</f>
        <v>0.13095023169043751</v>
      </c>
      <c r="O16" s="86"/>
      <c r="P16" s="84">
        <f>P15/$T15</f>
        <v>0.13630619245351147</v>
      </c>
      <c r="Q16" s="84"/>
      <c r="R16" s="86">
        <f>R15/$T15</f>
        <v>4.2739363302641872E-2</v>
      </c>
      <c r="S16" s="43"/>
      <c r="T16" s="87">
        <f t="shared" si="0"/>
        <v>1</v>
      </c>
      <c r="U16" s="44"/>
    </row>
    <row r="17" spans="1:21" ht="60.75" thickBot="1" x14ac:dyDescent="0.3">
      <c r="A17" s="21">
        <v>56</v>
      </c>
      <c r="B17" s="20">
        <v>14</v>
      </c>
      <c r="C17" s="54" t="s">
        <v>43</v>
      </c>
      <c r="D17" s="55" t="s">
        <v>0</v>
      </c>
      <c r="E17" s="56">
        <v>2015</v>
      </c>
      <c r="F17" s="95">
        <f t="shared" ref="F17:U17" si="2">F15-F4</f>
        <v>0</v>
      </c>
      <c r="G17" s="94">
        <f t="shared" si="2"/>
        <v>0</v>
      </c>
      <c r="H17" s="57">
        <f t="shared" si="2"/>
        <v>0</v>
      </c>
      <c r="I17" s="58">
        <f t="shared" si="2"/>
        <v>0</v>
      </c>
      <c r="J17" s="59">
        <f t="shared" si="2"/>
        <v>0</v>
      </c>
      <c r="K17" s="60">
        <f t="shared" si="2"/>
        <v>0</v>
      </c>
      <c r="L17" s="57">
        <f t="shared" si="2"/>
        <v>0</v>
      </c>
      <c r="M17" s="58">
        <f t="shared" si="2"/>
        <v>0</v>
      </c>
      <c r="N17" s="59">
        <f t="shared" si="2"/>
        <v>0</v>
      </c>
      <c r="O17" s="60">
        <f t="shared" si="2"/>
        <v>0</v>
      </c>
      <c r="P17" s="57">
        <f t="shared" si="2"/>
        <v>0</v>
      </c>
      <c r="Q17" s="58">
        <f t="shared" si="2"/>
        <v>0</v>
      </c>
      <c r="R17" s="59">
        <f t="shared" si="2"/>
        <v>0</v>
      </c>
      <c r="S17" s="60">
        <f t="shared" si="2"/>
        <v>0</v>
      </c>
      <c r="T17" s="61">
        <f t="shared" si="2"/>
        <v>0</v>
      </c>
      <c r="U17" s="62">
        <f t="shared" si="2"/>
        <v>0</v>
      </c>
    </row>
    <row r="18" spans="1:21" x14ac:dyDescent="0.25">
      <c r="A18" s="21">
        <v>57</v>
      </c>
      <c r="B18" s="20">
        <v>15</v>
      </c>
      <c r="C18" s="96"/>
      <c r="D18" s="2"/>
      <c r="E18"/>
    </row>
    <row r="19" spans="1:21" x14ac:dyDescent="0.25">
      <c r="A19" s="21">
        <v>58</v>
      </c>
      <c r="B19" s="20">
        <v>16</v>
      </c>
      <c r="C19" s="97" t="s">
        <v>44</v>
      </c>
      <c r="D19" s="2"/>
      <c r="E19"/>
    </row>
    <row r="20" spans="1:21" x14ac:dyDescent="0.25">
      <c r="B20" s="20">
        <v>17</v>
      </c>
      <c r="C20" s="1" t="s">
        <v>1</v>
      </c>
    </row>
    <row r="21" spans="1:21" x14ac:dyDescent="0.25">
      <c r="B21" s="20">
        <v>18</v>
      </c>
      <c r="C21" s="22" t="s">
        <v>2</v>
      </c>
    </row>
    <row r="22" spans="1:21" x14ac:dyDescent="0.25">
      <c r="B22" s="20">
        <v>19</v>
      </c>
    </row>
    <row r="23" spans="1:21" x14ac:dyDescent="0.25">
      <c r="B23" s="20">
        <v>20</v>
      </c>
      <c r="C23" t="s">
        <v>5</v>
      </c>
    </row>
    <row r="24" spans="1:21" x14ac:dyDescent="0.25">
      <c r="B24" s="20">
        <v>21</v>
      </c>
      <c r="C24" t="s">
        <v>3</v>
      </c>
    </row>
    <row r="25" spans="1:21" x14ac:dyDescent="0.25">
      <c r="B25" s="20">
        <v>22</v>
      </c>
      <c r="C25" t="s">
        <v>6</v>
      </c>
    </row>
    <row r="26" spans="1:21" x14ac:dyDescent="0.25">
      <c r="B26" s="20">
        <v>23</v>
      </c>
      <c r="C26" t="s">
        <v>7</v>
      </c>
    </row>
    <row r="27" spans="1:21" x14ac:dyDescent="0.25">
      <c r="B27" s="20">
        <v>24</v>
      </c>
      <c r="C27" t="s">
        <v>6</v>
      </c>
    </row>
    <row r="28" spans="1:21" x14ac:dyDescent="0.25">
      <c r="B28" s="20">
        <v>25</v>
      </c>
      <c r="C28" t="s">
        <v>4</v>
      </c>
    </row>
    <row r="29" spans="1:21" x14ac:dyDescent="0.25">
      <c r="B29" s="20">
        <v>26</v>
      </c>
      <c r="C29" t="s">
        <v>6</v>
      </c>
    </row>
    <row r="30" spans="1:21" x14ac:dyDescent="0.25">
      <c r="B30" s="20">
        <v>27</v>
      </c>
    </row>
    <row r="31" spans="1:21" x14ac:dyDescent="0.25">
      <c r="B31" s="20">
        <v>28</v>
      </c>
      <c r="C31" t="s">
        <v>8</v>
      </c>
    </row>
    <row r="32" spans="1:21" x14ac:dyDescent="0.25">
      <c r="B32" s="20">
        <v>29</v>
      </c>
      <c r="C32" t="s">
        <v>9</v>
      </c>
    </row>
    <row r="33" spans="2:5" x14ac:dyDescent="0.25">
      <c r="B33" s="20">
        <v>30</v>
      </c>
    </row>
    <row r="34" spans="2:5" x14ac:dyDescent="0.25">
      <c r="B34" s="20">
        <v>31</v>
      </c>
      <c r="C34" t="s">
        <v>10</v>
      </c>
    </row>
    <row r="35" spans="2:5" x14ac:dyDescent="0.25">
      <c r="B35" s="20">
        <v>32</v>
      </c>
      <c r="C35" t="s">
        <v>3</v>
      </c>
    </row>
    <row r="36" spans="2:5" x14ac:dyDescent="0.25">
      <c r="B36" s="20">
        <v>33</v>
      </c>
      <c r="C36" t="s">
        <v>11</v>
      </c>
    </row>
    <row r="37" spans="2:5" x14ac:dyDescent="0.25">
      <c r="B37" s="20">
        <v>34</v>
      </c>
      <c r="C37" t="s">
        <v>12</v>
      </c>
    </row>
    <row r="38" spans="2:5" x14ac:dyDescent="0.25">
      <c r="B38" s="20">
        <v>35</v>
      </c>
      <c r="C38" t="s">
        <v>13</v>
      </c>
    </row>
    <row r="39" spans="2:5" x14ac:dyDescent="0.25">
      <c r="D39" s="2"/>
      <c r="E39"/>
    </row>
    <row r="40" spans="2:5" x14ac:dyDescent="0.25">
      <c r="C40" t="s">
        <v>14</v>
      </c>
      <c r="D40" s="2"/>
      <c r="E40"/>
    </row>
    <row r="41" spans="2:5" x14ac:dyDescent="0.25">
      <c r="D41" s="2"/>
      <c r="E41"/>
    </row>
    <row r="42" spans="2:5" x14ac:dyDescent="0.25">
      <c r="D42" s="2"/>
      <c r="E42"/>
    </row>
    <row r="43" spans="2:5" x14ac:dyDescent="0.25">
      <c r="D43" s="2"/>
      <c r="E43"/>
    </row>
    <row r="44" spans="2:5" x14ac:dyDescent="0.25">
      <c r="D44" s="2"/>
      <c r="E44"/>
    </row>
    <row r="45" spans="2:5" x14ac:dyDescent="0.25">
      <c r="D45" s="2"/>
      <c r="E45"/>
    </row>
    <row r="46" spans="2:5" x14ac:dyDescent="0.25">
      <c r="D46" s="2"/>
      <c r="E46"/>
    </row>
    <row r="47" spans="2:5" x14ac:dyDescent="0.25">
      <c r="D47" s="2"/>
      <c r="E47"/>
    </row>
    <row r="48" spans="2:5" x14ac:dyDescent="0.25">
      <c r="D48" s="2"/>
      <c r="E48"/>
    </row>
    <row r="49" spans="4:5" x14ac:dyDescent="0.25">
      <c r="D49" s="2"/>
      <c r="E49"/>
    </row>
    <row r="50" spans="4:5" x14ac:dyDescent="0.25">
      <c r="D50" s="2"/>
      <c r="E50"/>
    </row>
    <row r="51" spans="4:5" x14ac:dyDescent="0.25">
      <c r="D51" s="2"/>
      <c r="E51"/>
    </row>
    <row r="52" spans="4:5" x14ac:dyDescent="0.25">
      <c r="D52" s="2"/>
      <c r="E52"/>
    </row>
    <row r="53" spans="4:5" x14ac:dyDescent="0.25">
      <c r="D53" s="2"/>
      <c r="E53"/>
    </row>
    <row r="54" spans="4:5" x14ac:dyDescent="0.25">
      <c r="D54" s="2"/>
      <c r="E54"/>
    </row>
    <row r="55" spans="4:5" x14ac:dyDescent="0.25">
      <c r="D55" s="2"/>
      <c r="E55"/>
    </row>
    <row r="56" spans="4:5" x14ac:dyDescent="0.25">
      <c r="D56" s="2"/>
      <c r="E56"/>
    </row>
    <row r="57" spans="4:5" x14ac:dyDescent="0.25">
      <c r="D57" s="2"/>
      <c r="E57"/>
    </row>
    <row r="58" spans="4:5" x14ac:dyDescent="0.25">
      <c r="D58" s="2"/>
      <c r="E58"/>
    </row>
    <row r="59" spans="4:5" x14ac:dyDescent="0.25">
      <c r="D59" s="2"/>
      <c r="E59"/>
    </row>
    <row r="60" spans="4:5" x14ac:dyDescent="0.25">
      <c r="D60" s="2"/>
      <c r="E60"/>
    </row>
    <row r="61" spans="4:5" x14ac:dyDescent="0.25">
      <c r="D61" s="2"/>
      <c r="E61"/>
    </row>
    <row r="62" spans="4:5" x14ac:dyDescent="0.25">
      <c r="D62" s="2"/>
      <c r="E62"/>
    </row>
    <row r="63" spans="4:5" x14ac:dyDescent="0.25">
      <c r="D63" s="2"/>
      <c r="E63"/>
    </row>
    <row r="64" spans="4:5" x14ac:dyDescent="0.25">
      <c r="D64" s="2"/>
      <c r="E64"/>
    </row>
    <row r="65" spans="4:5" x14ac:dyDescent="0.25">
      <c r="D65" s="2"/>
      <c r="E65"/>
    </row>
    <row r="66" spans="4:5" x14ac:dyDescent="0.25">
      <c r="D66" s="2"/>
      <c r="E66"/>
    </row>
    <row r="67" spans="4:5" x14ac:dyDescent="0.25">
      <c r="D67" s="2"/>
      <c r="E67"/>
    </row>
    <row r="68" spans="4:5" x14ac:dyDescent="0.25">
      <c r="D68" s="2"/>
      <c r="E68"/>
    </row>
    <row r="69" spans="4:5" x14ac:dyDescent="0.25">
      <c r="D69" s="2"/>
      <c r="E69"/>
    </row>
    <row r="70" spans="4:5" x14ac:dyDescent="0.25">
      <c r="D70" s="2"/>
      <c r="E70"/>
    </row>
  </sheetData>
  <autoFilter ref="B3:U3"/>
  <mergeCells count="2">
    <mergeCell ref="C1:U1"/>
    <mergeCell ref="C2:U2"/>
  </mergeCell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2018-09-10T11:34:57Z</dcterms:created>
  <dcterms:modified xsi:type="dcterms:W3CDTF">2018-10-01T15:16:57Z</dcterms:modified>
</cp:coreProperties>
</file>