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PL\Originals_more_recent\Tabular_data\Info_level_B\Topic_GrowStock\NFI\"/>
    </mc:Choice>
  </mc:AlternateContent>
  <bookViews>
    <workbookView xWindow="0" yWindow="0" windowWidth="28800" windowHeight="12300"/>
  </bookViews>
  <sheets>
    <sheet name="NFI_cycle-3_2012-2016_PL" sheetId="1" r:id="rId1"/>
  </sheets>
  <calcPr calcId="162913" iterateDelta="1E-4"/>
</workbook>
</file>

<file path=xl/calcChain.xml><?xml version="1.0" encoding="utf-8"?>
<calcChain xmlns="http://schemas.openxmlformats.org/spreadsheetml/2006/main">
  <c r="P5" i="1" l="1"/>
  <c r="Q5" i="1" s="1"/>
  <c r="P6" i="1"/>
  <c r="Q6" i="1" s="1"/>
  <c r="P7" i="1"/>
  <c r="Q7" i="1" s="1"/>
  <c r="R7" i="1"/>
  <c r="S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R13" i="1"/>
  <c r="S13" i="1"/>
  <c r="P14" i="1"/>
  <c r="Q14" i="1" s="1"/>
  <c r="P15" i="1"/>
  <c r="Q15" i="1" s="1"/>
  <c r="P16" i="1"/>
  <c r="Q16" i="1" s="1"/>
  <c r="P17" i="1"/>
  <c r="Q17" i="1" s="1"/>
  <c r="R17" i="1"/>
  <c r="S17" i="1"/>
  <c r="P18" i="1"/>
  <c r="Q18" i="1" s="1"/>
  <c r="P19" i="1"/>
  <c r="Q19" i="1" s="1"/>
  <c r="R19" i="1"/>
  <c r="S19" i="1" s="1"/>
  <c r="P20" i="1"/>
  <c r="Q20" i="1" s="1"/>
  <c r="P21" i="1"/>
  <c r="Q21" i="1" s="1"/>
  <c r="R21" i="1"/>
  <c r="S21" i="1"/>
  <c r="P22" i="1"/>
  <c r="Q22" i="1" s="1"/>
  <c r="P4" i="1"/>
  <c r="R4" i="1" s="1"/>
  <c r="S4" i="1" s="1"/>
  <c r="M23" i="1"/>
  <c r="M24" i="1" s="1"/>
  <c r="M25" i="1"/>
  <c r="M26" i="1" s="1"/>
  <c r="M27" i="1"/>
  <c r="M28" i="1" s="1"/>
  <c r="J28" i="1"/>
  <c r="L27" i="1"/>
  <c r="L28" i="1" s="1"/>
  <c r="K27" i="1"/>
  <c r="K28" i="1" s="1"/>
  <c r="J27" i="1"/>
  <c r="I27" i="1"/>
  <c r="I28" i="1" s="1"/>
  <c r="H27" i="1"/>
  <c r="H28" i="1" s="1"/>
  <c r="G27" i="1"/>
  <c r="G28" i="1" s="1"/>
  <c r="F27" i="1"/>
  <c r="F28" i="1" s="1"/>
  <c r="E27" i="1"/>
  <c r="E28" i="1" s="1"/>
  <c r="D27" i="1"/>
  <c r="D28" i="1" s="1"/>
  <c r="C27" i="1"/>
  <c r="C28" i="1" s="1"/>
  <c r="B27" i="1"/>
  <c r="B28" i="1" s="1"/>
  <c r="L25" i="1"/>
  <c r="L26" i="1" s="1"/>
  <c r="K25" i="1"/>
  <c r="K26" i="1" s="1"/>
  <c r="J25" i="1"/>
  <c r="J26" i="1" s="1"/>
  <c r="I25" i="1"/>
  <c r="I26" i="1" s="1"/>
  <c r="H25" i="1"/>
  <c r="H26" i="1" s="1"/>
  <c r="G25" i="1"/>
  <c r="G26" i="1" s="1"/>
  <c r="F25" i="1"/>
  <c r="F26" i="1" s="1"/>
  <c r="E25" i="1"/>
  <c r="E26" i="1" s="1"/>
  <c r="D25" i="1"/>
  <c r="D26" i="1" s="1"/>
  <c r="C25" i="1"/>
  <c r="C26" i="1" s="1"/>
  <c r="B25" i="1"/>
  <c r="B26" i="1" s="1"/>
  <c r="H24" i="1"/>
  <c r="L23" i="1"/>
  <c r="L24" i="1" s="1"/>
  <c r="K23" i="1"/>
  <c r="K24" i="1" s="1"/>
  <c r="J23" i="1"/>
  <c r="J24" i="1" s="1"/>
  <c r="I23" i="1"/>
  <c r="I24" i="1" s="1"/>
  <c r="H23" i="1"/>
  <c r="G23" i="1"/>
  <c r="G24" i="1" s="1"/>
  <c r="F23" i="1"/>
  <c r="F24" i="1" s="1"/>
  <c r="E23" i="1"/>
  <c r="E24" i="1" s="1"/>
  <c r="D23" i="1"/>
  <c r="D24" i="1" s="1"/>
  <c r="C23" i="1"/>
  <c r="C24" i="1" s="1"/>
  <c r="B23" i="1"/>
  <c r="B24" i="1" s="1"/>
  <c r="P26" i="1" l="1"/>
  <c r="Q26" i="1" s="1"/>
  <c r="P24" i="1"/>
  <c r="R6" i="1"/>
  <c r="S6" i="1" s="1"/>
  <c r="P28" i="1"/>
  <c r="Q28" i="1" s="1"/>
  <c r="R9" i="1"/>
  <c r="S9" i="1" s="1"/>
  <c r="Q24" i="1"/>
  <c r="R24" i="1"/>
  <c r="S24" i="1" s="1"/>
  <c r="P23" i="1"/>
  <c r="Q23" i="1" s="1"/>
  <c r="P27" i="1"/>
  <c r="Q27" i="1" s="1"/>
  <c r="P25" i="1"/>
  <c r="R8" i="1"/>
  <c r="S8" i="1" s="1"/>
  <c r="R11" i="1"/>
  <c r="S11" i="1" s="1"/>
  <c r="R5" i="1"/>
  <c r="S5" i="1" s="1"/>
  <c r="R28" i="1"/>
  <c r="S28" i="1" s="1"/>
  <c r="R26" i="1"/>
  <c r="S26" i="1" s="1"/>
  <c r="R22" i="1"/>
  <c r="S22" i="1" s="1"/>
  <c r="R20" i="1"/>
  <c r="S20" i="1" s="1"/>
  <c r="R18" i="1"/>
  <c r="S18" i="1" s="1"/>
  <c r="R16" i="1"/>
  <c r="S16" i="1" s="1"/>
  <c r="R14" i="1"/>
  <c r="S14" i="1" s="1"/>
  <c r="R12" i="1"/>
  <c r="S12" i="1" s="1"/>
  <c r="R10" i="1"/>
  <c r="S10" i="1" s="1"/>
  <c r="R27" i="1"/>
  <c r="S27" i="1" s="1"/>
  <c r="R15" i="1"/>
  <c r="S15" i="1" s="1"/>
  <c r="Q4" i="1"/>
  <c r="R23" i="1" l="1"/>
  <c r="S23" i="1" s="1"/>
  <c r="Q25" i="1"/>
  <c r="R25" i="1"/>
  <c r="S25" i="1" s="1"/>
</calcChain>
</file>

<file path=xl/sharedStrings.xml><?xml version="1.0" encoding="utf-8"?>
<sst xmlns="http://schemas.openxmlformats.org/spreadsheetml/2006/main" count="50" uniqueCount="35">
  <si>
    <t>Form of ownership</t>
  </si>
  <si>
    <t>Overall</t>
  </si>
  <si>
    <t>%</t>
  </si>
  <si>
    <t>Public forests</t>
  </si>
  <si>
    <t>Treasury-owned</t>
  </si>
  <si>
    <t>Local authority-owned</t>
  </si>
  <si>
    <t>Private forests</t>
  </si>
  <si>
    <t>Overall in %</t>
  </si>
  <si>
    <t>Public forests in %</t>
  </si>
  <si>
    <t>Treasury-owned in %</t>
  </si>
  <si>
    <t xml:space="preserve"> -  Under State Forests management</t>
  </si>
  <si>
    <t xml:space="preserve"> -  Under State Forests management in %</t>
  </si>
  <si>
    <t xml:space="preserve"> -  Under National Park management</t>
  </si>
  <si>
    <t xml:space="preserve"> -  Under National Park management in %</t>
  </si>
  <si>
    <t xml:space="preserve"> -  In the Treasury Agricultural Property Resource</t>
  </si>
  <si>
    <t xml:space="preserve"> -  In the Treasury Agricultural Property Resource in %</t>
  </si>
  <si>
    <t xml:space="preserve"> -  Other Treasury-owned</t>
  </si>
  <si>
    <t xml:space="preserve"> -  Other Treasury-owned in %</t>
  </si>
  <si>
    <t>Local authority-owned in %</t>
  </si>
  <si>
    <t>Private forests in %</t>
  </si>
  <si>
    <t>Non-forested forest area</t>
  </si>
  <si>
    <t>Age class 1
1 - 20 years</t>
  </si>
  <si>
    <t>Age class 2
21 - 40 years</t>
  </si>
  <si>
    <t>Age class 3
41 - 60 years</t>
  </si>
  <si>
    <t>Age class 4
61 - 80 years</t>
  </si>
  <si>
    <t>Age class 5
81 - 100 years</t>
  </si>
  <si>
    <t>Age class 6
101 - 120 years</t>
  </si>
  <si>
    <t>Age class 7
&gt; 121 years</t>
  </si>
  <si>
    <t>Regeneration class</t>
  </si>
  <si>
    <t>Total forested area</t>
  </si>
  <si>
    <t>Residual trees in forested areas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</si>
  <si>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/ %</t>
    </r>
  </si>
  <si>
    <t>Growing stock in forests, by age class and form of ownership - 2016</t>
  </si>
  <si>
    <t>Sums checked by JRC 08-2018</t>
  </si>
  <si>
    <t xml:space="preserve"> 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</si>
</sst>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0" xfId="0" applyNumberFormat="1" applyBorder="1"/>
    <xf numFmtId="164" fontId="0" fillId="33" borderId="12" xfId="0" applyNumberFormat="1" applyFill="1" applyBorder="1"/>
    <xf numFmtId="3" fontId="0" fillId="0" borderId="12" xfId="0" applyNumberFormat="1" applyBorder="1"/>
    <xf numFmtId="164" fontId="0" fillId="33" borderId="11" xfId="0" applyNumberFormat="1" applyFill="1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3" xfId="0" applyNumberFormat="1" applyBorder="1"/>
    <xf numFmtId="164" fontId="0" fillId="33" borderId="19" xfId="0" applyNumberFormat="1" applyFill="1" applyBorder="1"/>
    <xf numFmtId="164" fontId="0" fillId="33" borderId="20" xfId="0" applyNumberFormat="1" applyFill="1" applyBorder="1"/>
    <xf numFmtId="3" fontId="0" fillId="0" borderId="19" xfId="0" applyNumberFormat="1" applyBorder="1"/>
    <xf numFmtId="3" fontId="0" fillId="0" borderId="20" xfId="0" applyNumberFormat="1" applyBorder="1"/>
    <xf numFmtId="164" fontId="0" fillId="33" borderId="16" xfId="0" applyNumberFormat="1" applyFill="1" applyBorder="1"/>
    <xf numFmtId="164" fontId="0" fillId="33" borderId="17" xfId="0" applyNumberFormat="1" applyFill="1" applyBorder="1"/>
    <xf numFmtId="3" fontId="0" fillId="0" borderId="15" xfId="0" applyNumberFormat="1" applyBorder="1"/>
    <xf numFmtId="164" fontId="0" fillId="33" borderId="21" xfId="0" applyNumberFormat="1" applyFill="1" applyBorder="1"/>
    <xf numFmtId="3" fontId="0" fillId="0" borderId="21" xfId="0" applyNumberFormat="1" applyBorder="1"/>
    <xf numFmtId="164" fontId="0" fillId="33" borderId="18" xfId="0" applyNumberFormat="1" applyFill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0" xfId="0" applyNumberFormat="1"/>
    <xf numFmtId="165" fontId="0" fillId="0" borderId="0" xfId="0" applyNumberFormat="1"/>
    <xf numFmtId="0" fontId="0" fillId="0" borderId="10" xfId="0" applyBorder="1" applyAlignment="1">
      <alignment horizontal="center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/>
  </sheetViews>
  <sheetFormatPr defaultRowHeight="15" x14ac:dyDescent="0.25"/>
  <cols>
    <col min="1" max="1" width="49" bestFit="1" customWidth="1"/>
    <col min="2" max="14" width="14.7109375" customWidth="1"/>
    <col min="15" max="15" width="4.42578125" customWidth="1"/>
    <col min="16" max="16" width="16.42578125" bestFit="1" customWidth="1"/>
    <col min="17" max="17" width="14.5703125" bestFit="1" customWidth="1"/>
    <col min="18" max="18" width="16.42578125" bestFit="1" customWidth="1"/>
    <col min="19" max="19" width="13.5703125" bestFit="1" customWidth="1"/>
  </cols>
  <sheetData>
    <row r="1" spans="1:19" ht="15.75" thickBot="1" x14ac:dyDescent="0.3">
      <c r="A1" s="32" t="s">
        <v>32</v>
      </c>
    </row>
    <row r="2" spans="1:19" ht="45" x14ac:dyDescent="0.25">
      <c r="A2" s="1" t="s">
        <v>0</v>
      </c>
      <c r="B2" s="31" t="s">
        <v>20</v>
      </c>
      <c r="C2" s="7" t="s">
        <v>30</v>
      </c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9" t="s">
        <v>28</v>
      </c>
      <c r="L2" s="31" t="s">
        <v>29</v>
      </c>
      <c r="M2" s="10" t="s">
        <v>1</v>
      </c>
      <c r="N2" s="11" t="s">
        <v>7</v>
      </c>
    </row>
    <row r="3" spans="1:19" ht="18" thickBot="1" x14ac:dyDescent="0.3">
      <c r="A3" s="2" t="s">
        <v>31</v>
      </c>
      <c r="B3" s="2" t="s">
        <v>31</v>
      </c>
      <c r="C3" s="12" t="s">
        <v>31</v>
      </c>
      <c r="D3" s="13" t="s">
        <v>31</v>
      </c>
      <c r="E3" s="13" t="s">
        <v>31</v>
      </c>
      <c r="F3" s="13" t="s">
        <v>31</v>
      </c>
      <c r="G3" s="13" t="s">
        <v>31</v>
      </c>
      <c r="H3" s="13" t="s">
        <v>31</v>
      </c>
      <c r="I3" s="13" t="s">
        <v>31</v>
      </c>
      <c r="J3" s="13" t="s">
        <v>31</v>
      </c>
      <c r="K3" s="14" t="s">
        <v>31</v>
      </c>
      <c r="L3" s="2" t="s">
        <v>31</v>
      </c>
      <c r="M3" s="12" t="s">
        <v>31</v>
      </c>
      <c r="N3" s="14" t="s">
        <v>2</v>
      </c>
    </row>
    <row r="4" spans="1:19" x14ac:dyDescent="0.25">
      <c r="A4" s="3" t="s">
        <v>1</v>
      </c>
      <c r="B4" s="3">
        <v>6132106</v>
      </c>
      <c r="C4" s="26">
        <v>21100579</v>
      </c>
      <c r="D4" s="27">
        <v>26141929</v>
      </c>
      <c r="E4" s="27">
        <v>234879012</v>
      </c>
      <c r="F4" s="27">
        <v>686735518</v>
      </c>
      <c r="G4" s="27">
        <v>622876537</v>
      </c>
      <c r="H4" s="27">
        <v>500607881</v>
      </c>
      <c r="I4" s="27">
        <v>239655478</v>
      </c>
      <c r="J4" s="27">
        <v>125285420</v>
      </c>
      <c r="K4" s="28">
        <v>86329839</v>
      </c>
      <c r="L4" s="3">
        <v>2543612193</v>
      </c>
      <c r="M4" s="15">
        <v>2549744299</v>
      </c>
      <c r="N4" s="22"/>
      <c r="P4" s="30">
        <f>SUM(C4:K4)</f>
        <v>2543612193</v>
      </c>
      <c r="Q4" s="30">
        <f>P4-L4</f>
        <v>0</v>
      </c>
      <c r="R4" s="30">
        <f>SUM(P4,B4)</f>
        <v>2549744299</v>
      </c>
      <c r="S4" s="30">
        <f>R4-M4</f>
        <v>0</v>
      </c>
    </row>
    <row r="5" spans="1:19" x14ac:dyDescent="0.25">
      <c r="A5" s="4" t="s">
        <v>7</v>
      </c>
      <c r="B5" s="4">
        <v>0.2</v>
      </c>
      <c r="C5" s="16">
        <v>0.8</v>
      </c>
      <c r="D5" s="17">
        <v>1</v>
      </c>
      <c r="E5" s="17">
        <v>9.1999999999999993</v>
      </c>
      <c r="F5" s="17">
        <v>27.1</v>
      </c>
      <c r="G5" s="17">
        <v>24.4</v>
      </c>
      <c r="H5" s="17">
        <v>19.600000000000001</v>
      </c>
      <c r="I5" s="17">
        <v>9.4</v>
      </c>
      <c r="J5" s="17">
        <v>4.9000000000000004</v>
      </c>
      <c r="K5" s="23">
        <v>3.4</v>
      </c>
      <c r="L5" s="4">
        <v>99.8</v>
      </c>
      <c r="M5" s="16">
        <v>100</v>
      </c>
      <c r="N5" s="23">
        <v>100</v>
      </c>
      <c r="P5" s="30">
        <f t="shared" ref="P5:P28" si="0">SUM(C5:K5)</f>
        <v>99.800000000000011</v>
      </c>
      <c r="Q5" s="30">
        <f t="shared" ref="Q5:Q28" si="1">P5-L5</f>
        <v>0</v>
      </c>
      <c r="R5" s="30">
        <f t="shared" ref="R5:R28" si="2">SUM(P5,B5)</f>
        <v>100.00000000000001</v>
      </c>
      <c r="S5" s="30">
        <f t="shared" ref="S5:S28" si="3">R5-M5</f>
        <v>0</v>
      </c>
    </row>
    <row r="6" spans="1:19" x14ac:dyDescent="0.25">
      <c r="A6" s="5" t="s">
        <v>3</v>
      </c>
      <c r="B6" s="5">
        <v>3998003</v>
      </c>
      <c r="C6" s="18">
        <v>17220917</v>
      </c>
      <c r="D6" s="19">
        <v>18124435</v>
      </c>
      <c r="E6" s="19">
        <v>178768806</v>
      </c>
      <c r="F6" s="19">
        <v>517484732</v>
      </c>
      <c r="G6" s="19">
        <v>508844221</v>
      </c>
      <c r="H6" s="19">
        <v>451282779</v>
      </c>
      <c r="I6" s="19">
        <v>228625454</v>
      </c>
      <c r="J6" s="19">
        <v>121701572</v>
      </c>
      <c r="K6" s="24">
        <v>80116536</v>
      </c>
      <c r="L6" s="5">
        <v>2122169452</v>
      </c>
      <c r="M6" s="18">
        <v>2126167455</v>
      </c>
      <c r="N6" s="24"/>
      <c r="P6" s="30">
        <f t="shared" si="0"/>
        <v>2122169452</v>
      </c>
      <c r="Q6" s="30">
        <f t="shared" si="1"/>
        <v>0</v>
      </c>
      <c r="R6" s="30">
        <f t="shared" si="2"/>
        <v>2126167455</v>
      </c>
      <c r="S6" s="30">
        <f t="shared" si="3"/>
        <v>0</v>
      </c>
    </row>
    <row r="7" spans="1:19" x14ac:dyDescent="0.25">
      <c r="A7" s="4" t="s">
        <v>8</v>
      </c>
      <c r="B7" s="4">
        <v>0.2</v>
      </c>
      <c r="C7" s="16">
        <v>0.8</v>
      </c>
      <c r="D7" s="17">
        <v>0.8</v>
      </c>
      <c r="E7" s="17">
        <v>8.4</v>
      </c>
      <c r="F7" s="17">
        <v>24.4</v>
      </c>
      <c r="G7" s="17">
        <v>23.9</v>
      </c>
      <c r="H7" s="17">
        <v>21.2</v>
      </c>
      <c r="I7" s="17">
        <v>10.8</v>
      </c>
      <c r="J7" s="17">
        <v>5.7</v>
      </c>
      <c r="K7" s="23">
        <v>3.8</v>
      </c>
      <c r="L7" s="4">
        <v>99.8</v>
      </c>
      <c r="M7" s="16">
        <v>100</v>
      </c>
      <c r="N7" s="23">
        <v>83.4</v>
      </c>
      <c r="P7" s="30">
        <f t="shared" si="0"/>
        <v>99.8</v>
      </c>
      <c r="Q7" s="30">
        <f t="shared" si="1"/>
        <v>0</v>
      </c>
      <c r="R7" s="30">
        <f t="shared" si="2"/>
        <v>100</v>
      </c>
      <c r="S7" s="30">
        <f t="shared" si="3"/>
        <v>0</v>
      </c>
    </row>
    <row r="8" spans="1:19" x14ac:dyDescent="0.25">
      <c r="A8" s="5" t="s">
        <v>4</v>
      </c>
      <c r="B8" s="5">
        <v>3777207</v>
      </c>
      <c r="C8" s="18">
        <v>16982074</v>
      </c>
      <c r="D8" s="19">
        <v>18003713</v>
      </c>
      <c r="E8" s="19">
        <v>177054835</v>
      </c>
      <c r="F8" s="19">
        <v>510315991</v>
      </c>
      <c r="G8" s="19">
        <v>501825480</v>
      </c>
      <c r="H8" s="19">
        <v>445210179</v>
      </c>
      <c r="I8" s="19">
        <v>226126039</v>
      </c>
      <c r="J8" s="19">
        <v>119097923</v>
      </c>
      <c r="K8" s="24">
        <v>79103859</v>
      </c>
      <c r="L8" s="5">
        <v>2093720093</v>
      </c>
      <c r="M8" s="18">
        <v>2097497300</v>
      </c>
      <c r="N8" s="24"/>
      <c r="P8" s="30">
        <f t="shared" si="0"/>
        <v>2093720093</v>
      </c>
      <c r="Q8" s="30">
        <f t="shared" si="1"/>
        <v>0</v>
      </c>
      <c r="R8" s="30">
        <f t="shared" si="2"/>
        <v>2097497300</v>
      </c>
      <c r="S8" s="30">
        <f t="shared" si="3"/>
        <v>0</v>
      </c>
    </row>
    <row r="9" spans="1:19" x14ac:dyDescent="0.25">
      <c r="A9" s="4" t="s">
        <v>9</v>
      </c>
      <c r="B9" s="4">
        <v>0.2</v>
      </c>
      <c r="C9" s="16">
        <v>0.8</v>
      </c>
      <c r="D9" s="17">
        <v>0.8</v>
      </c>
      <c r="E9" s="17">
        <v>8.4</v>
      </c>
      <c r="F9" s="17">
        <v>24.4</v>
      </c>
      <c r="G9" s="17">
        <v>23.9</v>
      </c>
      <c r="H9" s="17">
        <v>21.2</v>
      </c>
      <c r="I9" s="17">
        <v>10.8</v>
      </c>
      <c r="J9" s="17">
        <v>5.7</v>
      </c>
      <c r="K9" s="23">
        <v>3.8</v>
      </c>
      <c r="L9" s="4">
        <v>99.8</v>
      </c>
      <c r="M9" s="16">
        <v>100</v>
      </c>
      <c r="N9" s="23">
        <v>82.3</v>
      </c>
      <c r="P9" s="30">
        <f t="shared" si="0"/>
        <v>99.8</v>
      </c>
      <c r="Q9" s="30">
        <f t="shared" si="1"/>
        <v>0</v>
      </c>
      <c r="R9" s="30">
        <f t="shared" si="2"/>
        <v>100</v>
      </c>
      <c r="S9" s="30">
        <f t="shared" si="3"/>
        <v>0</v>
      </c>
    </row>
    <row r="10" spans="1:19" x14ac:dyDescent="0.25">
      <c r="A10" s="5" t="s">
        <v>10</v>
      </c>
      <c r="B10" s="5">
        <v>3571514</v>
      </c>
      <c r="C10" s="18">
        <v>15924582</v>
      </c>
      <c r="D10" s="19">
        <v>17734954</v>
      </c>
      <c r="E10" s="19">
        <v>171439833</v>
      </c>
      <c r="F10" s="19">
        <v>493578580</v>
      </c>
      <c r="G10" s="19">
        <v>483050929</v>
      </c>
      <c r="H10" s="19">
        <v>431708006</v>
      </c>
      <c r="I10" s="19">
        <v>208907973</v>
      </c>
      <c r="J10" s="19">
        <v>105565918</v>
      </c>
      <c r="K10" s="24">
        <v>73472259</v>
      </c>
      <c r="L10" s="5">
        <v>2001383034</v>
      </c>
      <c r="M10" s="18">
        <v>2004954548</v>
      </c>
      <c r="N10" s="24"/>
      <c r="P10" s="30">
        <f t="shared" si="0"/>
        <v>2001383034</v>
      </c>
      <c r="Q10" s="30">
        <f t="shared" si="1"/>
        <v>0</v>
      </c>
      <c r="R10" s="30">
        <f t="shared" si="2"/>
        <v>2004954548</v>
      </c>
      <c r="S10" s="30">
        <f t="shared" si="3"/>
        <v>0</v>
      </c>
    </row>
    <row r="11" spans="1:19" x14ac:dyDescent="0.25">
      <c r="A11" s="4" t="s">
        <v>11</v>
      </c>
      <c r="B11" s="4">
        <v>0.2</v>
      </c>
      <c r="C11" s="16">
        <v>0.8</v>
      </c>
      <c r="D11" s="17">
        <v>0.9</v>
      </c>
      <c r="E11" s="17">
        <v>8.6</v>
      </c>
      <c r="F11" s="17">
        <v>24.5</v>
      </c>
      <c r="G11" s="17">
        <v>24.1</v>
      </c>
      <c r="H11" s="17">
        <v>21.5</v>
      </c>
      <c r="I11" s="17">
        <v>10.4</v>
      </c>
      <c r="J11" s="17">
        <v>5.3</v>
      </c>
      <c r="K11" s="23">
        <v>3.7</v>
      </c>
      <c r="L11" s="4">
        <v>99.8</v>
      </c>
      <c r="M11" s="16">
        <v>100</v>
      </c>
      <c r="N11" s="23">
        <v>78.7</v>
      </c>
      <c r="P11" s="30">
        <f t="shared" si="0"/>
        <v>99.800000000000011</v>
      </c>
      <c r="Q11" s="30">
        <f t="shared" si="1"/>
        <v>0</v>
      </c>
      <c r="R11" s="30">
        <f t="shared" si="2"/>
        <v>100.00000000000001</v>
      </c>
      <c r="S11" s="30">
        <f t="shared" si="3"/>
        <v>0</v>
      </c>
    </row>
    <row r="12" spans="1:19" x14ac:dyDescent="0.25">
      <c r="A12" s="5" t="s">
        <v>12</v>
      </c>
      <c r="B12" s="5">
        <v>170407</v>
      </c>
      <c r="C12" s="18">
        <v>926300</v>
      </c>
      <c r="D12" s="19">
        <v>83324</v>
      </c>
      <c r="E12" s="19">
        <v>3091977</v>
      </c>
      <c r="F12" s="19">
        <v>11400500</v>
      </c>
      <c r="G12" s="19">
        <v>12925353</v>
      </c>
      <c r="H12" s="19">
        <v>9753258</v>
      </c>
      <c r="I12" s="19">
        <v>13706115</v>
      </c>
      <c r="J12" s="19">
        <v>10849471</v>
      </c>
      <c r="K12" s="24">
        <v>4930707</v>
      </c>
      <c r="L12" s="5">
        <v>67667005</v>
      </c>
      <c r="M12" s="18">
        <v>67837412</v>
      </c>
      <c r="N12" s="24"/>
      <c r="P12" s="30">
        <f t="shared" si="0"/>
        <v>67667005</v>
      </c>
      <c r="Q12" s="30">
        <f t="shared" si="1"/>
        <v>0</v>
      </c>
      <c r="R12" s="30">
        <f t="shared" si="2"/>
        <v>67837412</v>
      </c>
      <c r="S12" s="30">
        <f t="shared" si="3"/>
        <v>0</v>
      </c>
    </row>
    <row r="13" spans="1:19" x14ac:dyDescent="0.25">
      <c r="A13" s="4" t="s">
        <v>13</v>
      </c>
      <c r="B13" s="4">
        <v>0.3</v>
      </c>
      <c r="C13" s="16">
        <v>1.4</v>
      </c>
      <c r="D13" s="17">
        <v>0.1</v>
      </c>
      <c r="E13" s="17">
        <v>4.5</v>
      </c>
      <c r="F13" s="17">
        <v>16.8</v>
      </c>
      <c r="G13" s="17">
        <v>19.100000000000001</v>
      </c>
      <c r="H13" s="17">
        <v>14.3</v>
      </c>
      <c r="I13" s="17">
        <v>20.2</v>
      </c>
      <c r="J13" s="17">
        <v>16</v>
      </c>
      <c r="K13" s="23">
        <v>7.3</v>
      </c>
      <c r="L13" s="4">
        <v>99.7</v>
      </c>
      <c r="M13" s="16">
        <v>100</v>
      </c>
      <c r="N13" s="23">
        <v>2.7</v>
      </c>
      <c r="P13" s="30">
        <f t="shared" si="0"/>
        <v>99.7</v>
      </c>
      <c r="Q13" s="30">
        <f t="shared" si="1"/>
        <v>0</v>
      </c>
      <c r="R13" s="30">
        <f t="shared" si="2"/>
        <v>100</v>
      </c>
      <c r="S13" s="30">
        <f t="shared" si="3"/>
        <v>0</v>
      </c>
    </row>
    <row r="14" spans="1:19" x14ac:dyDescent="0.25">
      <c r="A14" s="5" t="s">
        <v>14</v>
      </c>
      <c r="B14" s="5">
        <v>25191</v>
      </c>
      <c r="C14" s="18">
        <v>13315</v>
      </c>
      <c r="D14" s="19">
        <v>51146</v>
      </c>
      <c r="E14" s="19">
        <v>819002</v>
      </c>
      <c r="F14" s="19">
        <v>1916816</v>
      </c>
      <c r="G14" s="19">
        <v>3169917</v>
      </c>
      <c r="H14" s="19">
        <v>1640664</v>
      </c>
      <c r="I14" s="19">
        <v>653448</v>
      </c>
      <c r="J14" s="19" t="s">
        <v>34</v>
      </c>
      <c r="K14" s="24">
        <v>102499</v>
      </c>
      <c r="L14" s="5">
        <v>8366807</v>
      </c>
      <c r="M14" s="18">
        <v>8391998</v>
      </c>
      <c r="N14" s="24"/>
      <c r="P14" s="30">
        <f t="shared" si="0"/>
        <v>8366807</v>
      </c>
      <c r="Q14" s="30">
        <f t="shared" si="1"/>
        <v>0</v>
      </c>
      <c r="R14" s="30">
        <f t="shared" si="2"/>
        <v>8391998</v>
      </c>
      <c r="S14" s="30">
        <f t="shared" si="3"/>
        <v>0</v>
      </c>
    </row>
    <row r="15" spans="1:19" x14ac:dyDescent="0.25">
      <c r="A15" s="4" t="s">
        <v>15</v>
      </c>
      <c r="B15" s="4">
        <v>0.3</v>
      </c>
      <c r="C15" s="16">
        <v>0.2</v>
      </c>
      <c r="D15" s="17">
        <v>0.6</v>
      </c>
      <c r="E15" s="17">
        <v>9.8000000000000007</v>
      </c>
      <c r="F15" s="17">
        <v>22.8</v>
      </c>
      <c r="G15" s="17">
        <v>37.799999999999997</v>
      </c>
      <c r="H15" s="17">
        <v>19.5</v>
      </c>
      <c r="I15" s="17">
        <v>7.8</v>
      </c>
      <c r="J15" s="17" t="s">
        <v>34</v>
      </c>
      <c r="K15" s="23">
        <v>1.2</v>
      </c>
      <c r="L15" s="4">
        <v>99.7</v>
      </c>
      <c r="M15" s="16">
        <v>100</v>
      </c>
      <c r="N15" s="23">
        <v>0.3</v>
      </c>
      <c r="P15" s="30">
        <f t="shared" si="0"/>
        <v>99.7</v>
      </c>
      <c r="Q15" s="30">
        <f t="shared" si="1"/>
        <v>0</v>
      </c>
      <c r="R15" s="30">
        <f t="shared" si="2"/>
        <v>100</v>
      </c>
      <c r="S15" s="30">
        <f t="shared" si="3"/>
        <v>0</v>
      </c>
    </row>
    <row r="16" spans="1:19" x14ac:dyDescent="0.25">
      <c r="A16" s="5" t="s">
        <v>16</v>
      </c>
      <c r="B16" s="5">
        <v>10095</v>
      </c>
      <c r="C16" s="18">
        <v>117877</v>
      </c>
      <c r="D16" s="19">
        <v>134289</v>
      </c>
      <c r="E16" s="19">
        <v>1704023</v>
      </c>
      <c r="F16" s="19">
        <v>3420095</v>
      </c>
      <c r="G16" s="19">
        <v>2679281</v>
      </c>
      <c r="H16" s="19">
        <v>2108251</v>
      </c>
      <c r="I16" s="19">
        <v>2858503</v>
      </c>
      <c r="J16" s="19">
        <v>2682534</v>
      </c>
      <c r="K16" s="24">
        <v>598394</v>
      </c>
      <c r="L16" s="5">
        <v>16303247</v>
      </c>
      <c r="M16" s="18">
        <v>16313342</v>
      </c>
      <c r="N16" s="24"/>
      <c r="P16" s="30">
        <f t="shared" si="0"/>
        <v>16303247</v>
      </c>
      <c r="Q16" s="30">
        <f t="shared" si="1"/>
        <v>0</v>
      </c>
      <c r="R16" s="30">
        <f t="shared" si="2"/>
        <v>16313342</v>
      </c>
      <c r="S16" s="30">
        <f t="shared" si="3"/>
        <v>0</v>
      </c>
    </row>
    <row r="17" spans="1:19" x14ac:dyDescent="0.25">
      <c r="A17" s="4" t="s">
        <v>17</v>
      </c>
      <c r="B17" s="4">
        <v>0.1</v>
      </c>
      <c r="C17" s="16">
        <v>0.7</v>
      </c>
      <c r="D17" s="17">
        <v>0.8</v>
      </c>
      <c r="E17" s="17">
        <v>10.4</v>
      </c>
      <c r="F17" s="17">
        <v>20.9</v>
      </c>
      <c r="G17" s="17">
        <v>16.399999999999999</v>
      </c>
      <c r="H17" s="17">
        <v>12.9</v>
      </c>
      <c r="I17" s="17">
        <v>17.7</v>
      </c>
      <c r="J17" s="17">
        <v>16.399999999999999</v>
      </c>
      <c r="K17" s="23">
        <v>3.7</v>
      </c>
      <c r="L17" s="4">
        <v>99.9</v>
      </c>
      <c r="M17" s="16">
        <v>100</v>
      </c>
      <c r="N17" s="23">
        <v>0.6</v>
      </c>
      <c r="P17" s="30">
        <f t="shared" si="0"/>
        <v>99.899999999999991</v>
      </c>
      <c r="Q17" s="30">
        <f t="shared" si="1"/>
        <v>0</v>
      </c>
      <c r="R17" s="30">
        <f t="shared" si="2"/>
        <v>99.999999999999986</v>
      </c>
      <c r="S17" s="30">
        <f t="shared" si="3"/>
        <v>0</v>
      </c>
    </row>
    <row r="18" spans="1:19" x14ac:dyDescent="0.25">
      <c r="A18" s="5" t="s">
        <v>5</v>
      </c>
      <c r="B18" s="5">
        <v>220796</v>
      </c>
      <c r="C18" s="18">
        <v>238843</v>
      </c>
      <c r="D18" s="19">
        <v>120722</v>
      </c>
      <c r="E18" s="19">
        <v>1713971</v>
      </c>
      <c r="F18" s="19">
        <v>7168741</v>
      </c>
      <c r="G18" s="19">
        <v>7018741</v>
      </c>
      <c r="H18" s="19">
        <v>6072600</v>
      </c>
      <c r="I18" s="19">
        <v>2499415</v>
      </c>
      <c r="J18" s="19">
        <v>2603649</v>
      </c>
      <c r="K18" s="24">
        <v>1012677</v>
      </c>
      <c r="L18" s="5">
        <v>28449359</v>
      </c>
      <c r="M18" s="18">
        <v>28670155</v>
      </c>
      <c r="N18" s="24"/>
      <c r="P18" s="30">
        <f t="shared" si="0"/>
        <v>28449359</v>
      </c>
      <c r="Q18" s="30">
        <f t="shared" si="1"/>
        <v>0</v>
      </c>
      <c r="R18" s="30">
        <f t="shared" si="2"/>
        <v>28670155</v>
      </c>
      <c r="S18" s="30">
        <f t="shared" si="3"/>
        <v>0</v>
      </c>
    </row>
    <row r="19" spans="1:19" x14ac:dyDescent="0.25">
      <c r="A19" s="4" t="s">
        <v>18</v>
      </c>
      <c r="B19" s="4">
        <v>0.8</v>
      </c>
      <c r="C19" s="16">
        <v>0.8</v>
      </c>
      <c r="D19" s="17">
        <v>0.4</v>
      </c>
      <c r="E19" s="17">
        <v>6</v>
      </c>
      <c r="F19" s="17">
        <v>25</v>
      </c>
      <c r="G19" s="17">
        <v>24.5</v>
      </c>
      <c r="H19" s="17">
        <v>21.2</v>
      </c>
      <c r="I19" s="17">
        <v>8.6999999999999993</v>
      </c>
      <c r="J19" s="17">
        <v>9.1</v>
      </c>
      <c r="K19" s="23">
        <v>3.5</v>
      </c>
      <c r="L19" s="4">
        <v>99.2</v>
      </c>
      <c r="M19" s="16">
        <v>100</v>
      </c>
      <c r="N19" s="23">
        <v>1.1000000000000001</v>
      </c>
      <c r="P19" s="30">
        <f t="shared" si="0"/>
        <v>99.2</v>
      </c>
      <c r="Q19" s="30">
        <f t="shared" si="1"/>
        <v>0</v>
      </c>
      <c r="R19" s="30">
        <f t="shared" si="2"/>
        <v>100</v>
      </c>
      <c r="S19" s="30">
        <f t="shared" si="3"/>
        <v>0</v>
      </c>
    </row>
    <row r="20" spans="1:19" x14ac:dyDescent="0.25">
      <c r="A20" s="5" t="s">
        <v>6</v>
      </c>
      <c r="B20" s="5">
        <v>2134103</v>
      </c>
      <c r="C20" s="18">
        <v>3879662</v>
      </c>
      <c r="D20" s="19">
        <v>8017494</v>
      </c>
      <c r="E20" s="19">
        <v>56110206</v>
      </c>
      <c r="F20" s="19">
        <v>169250786</v>
      </c>
      <c r="G20" s="19">
        <v>114032316</v>
      </c>
      <c r="H20" s="19">
        <v>49325102</v>
      </c>
      <c r="I20" s="19">
        <v>11030024</v>
      </c>
      <c r="J20" s="19">
        <v>3583848</v>
      </c>
      <c r="K20" s="24">
        <v>6213303</v>
      </c>
      <c r="L20" s="5">
        <v>421442741</v>
      </c>
      <c r="M20" s="18">
        <v>423576844</v>
      </c>
      <c r="N20" s="24"/>
      <c r="P20" s="30">
        <f t="shared" si="0"/>
        <v>421442741</v>
      </c>
      <c r="Q20" s="30">
        <f t="shared" si="1"/>
        <v>0</v>
      </c>
      <c r="R20" s="30">
        <f t="shared" si="2"/>
        <v>423576844</v>
      </c>
      <c r="S20" s="30">
        <f t="shared" si="3"/>
        <v>0</v>
      </c>
    </row>
    <row r="21" spans="1:19" ht="15.75" thickBot="1" x14ac:dyDescent="0.3">
      <c r="A21" s="6" t="s">
        <v>19</v>
      </c>
      <c r="B21" s="6">
        <v>0.5</v>
      </c>
      <c r="C21" s="20">
        <v>0.9</v>
      </c>
      <c r="D21" s="21">
        <v>1.8</v>
      </c>
      <c r="E21" s="21">
        <v>13.2</v>
      </c>
      <c r="F21" s="21">
        <v>40.1</v>
      </c>
      <c r="G21" s="21">
        <v>26.9</v>
      </c>
      <c r="H21" s="21">
        <v>11.7</v>
      </c>
      <c r="I21" s="21">
        <v>2.6</v>
      </c>
      <c r="J21" s="21">
        <v>0.8</v>
      </c>
      <c r="K21" s="25">
        <v>1.5</v>
      </c>
      <c r="L21" s="6">
        <v>99.5</v>
      </c>
      <c r="M21" s="20">
        <v>100</v>
      </c>
      <c r="N21" s="25">
        <v>16.600000000000001</v>
      </c>
      <c r="P21" s="30">
        <f t="shared" si="0"/>
        <v>99.5</v>
      </c>
      <c r="Q21" s="30">
        <f t="shared" si="1"/>
        <v>0</v>
      </c>
      <c r="R21" s="30">
        <f t="shared" si="2"/>
        <v>100</v>
      </c>
      <c r="S21" s="30">
        <f t="shared" si="3"/>
        <v>0</v>
      </c>
    </row>
    <row r="22" spans="1:19" x14ac:dyDescent="0.25">
      <c r="P22" s="30">
        <f t="shared" si="0"/>
        <v>0</v>
      </c>
      <c r="Q22" s="30">
        <f t="shared" si="1"/>
        <v>0</v>
      </c>
      <c r="R22" s="30">
        <f t="shared" si="2"/>
        <v>0</v>
      </c>
      <c r="S22" s="30">
        <f t="shared" si="3"/>
        <v>0</v>
      </c>
    </row>
    <row r="23" spans="1:19" x14ac:dyDescent="0.25">
      <c r="A23" t="s">
        <v>33</v>
      </c>
      <c r="B23" s="29">
        <f>SUM(B6,B20)</f>
        <v>6132106</v>
      </c>
      <c r="C23" s="29">
        <f t="shared" ref="C23:L23" si="4">SUM(C6,C20)</f>
        <v>21100579</v>
      </c>
      <c r="D23" s="29">
        <f t="shared" si="4"/>
        <v>26141929</v>
      </c>
      <c r="E23" s="29">
        <f t="shared" si="4"/>
        <v>234879012</v>
      </c>
      <c r="F23" s="29">
        <f t="shared" si="4"/>
        <v>686735518</v>
      </c>
      <c r="G23" s="29">
        <f t="shared" si="4"/>
        <v>622876537</v>
      </c>
      <c r="H23" s="29">
        <f t="shared" si="4"/>
        <v>500607881</v>
      </c>
      <c r="I23" s="29">
        <f t="shared" si="4"/>
        <v>239655478</v>
      </c>
      <c r="J23" s="29">
        <f t="shared" si="4"/>
        <v>125285420</v>
      </c>
      <c r="K23" s="29">
        <f t="shared" si="4"/>
        <v>86329839</v>
      </c>
      <c r="L23" s="29">
        <f t="shared" si="4"/>
        <v>2543612193</v>
      </c>
      <c r="M23" s="29">
        <f>SUM(M6,M20)</f>
        <v>2549744299</v>
      </c>
      <c r="P23" s="30">
        <f t="shared" si="0"/>
        <v>2543612193</v>
      </c>
      <c r="Q23" s="30">
        <f t="shared" si="1"/>
        <v>0</v>
      </c>
      <c r="R23" s="30">
        <f t="shared" si="2"/>
        <v>2549744299</v>
      </c>
      <c r="S23" s="30">
        <f t="shared" si="3"/>
        <v>0</v>
      </c>
    </row>
    <row r="24" spans="1:19" x14ac:dyDescent="0.25">
      <c r="B24" s="29">
        <f>B23-B4</f>
        <v>0</v>
      </c>
      <c r="C24" s="29">
        <f t="shared" ref="C24:L24" si="5">C23-C4</f>
        <v>0</v>
      </c>
      <c r="D24" s="29">
        <f t="shared" si="5"/>
        <v>0</v>
      </c>
      <c r="E24" s="29">
        <f t="shared" si="5"/>
        <v>0</v>
      </c>
      <c r="F24" s="29">
        <f t="shared" si="5"/>
        <v>0</v>
      </c>
      <c r="G24" s="29">
        <f t="shared" si="5"/>
        <v>0</v>
      </c>
      <c r="H24" s="29">
        <f t="shared" si="5"/>
        <v>0</v>
      </c>
      <c r="I24" s="29">
        <f t="shared" si="5"/>
        <v>0</v>
      </c>
      <c r="J24" s="29">
        <f t="shared" si="5"/>
        <v>0</v>
      </c>
      <c r="K24" s="29">
        <f t="shared" si="5"/>
        <v>0</v>
      </c>
      <c r="L24" s="29">
        <f t="shared" si="5"/>
        <v>0</v>
      </c>
      <c r="M24" s="29">
        <f>M23-M4</f>
        <v>0</v>
      </c>
      <c r="P24" s="30">
        <f t="shared" si="0"/>
        <v>0</v>
      </c>
      <c r="Q24" s="30">
        <f t="shared" si="1"/>
        <v>0</v>
      </c>
      <c r="R24" s="30">
        <f t="shared" si="2"/>
        <v>0</v>
      </c>
      <c r="S24" s="30">
        <f t="shared" si="3"/>
        <v>0</v>
      </c>
    </row>
    <row r="25" spans="1:19" x14ac:dyDescent="0.25">
      <c r="B25" s="29">
        <f>SUM(B8,B18)</f>
        <v>3998003</v>
      </c>
      <c r="C25" s="29">
        <f t="shared" ref="C25:L25" si="6">SUM(C8,C18)</f>
        <v>17220917</v>
      </c>
      <c r="D25" s="29">
        <f t="shared" si="6"/>
        <v>18124435</v>
      </c>
      <c r="E25" s="29">
        <f t="shared" si="6"/>
        <v>178768806</v>
      </c>
      <c r="F25" s="29">
        <f t="shared" si="6"/>
        <v>517484732</v>
      </c>
      <c r="G25" s="29">
        <f t="shared" si="6"/>
        <v>508844221</v>
      </c>
      <c r="H25" s="29">
        <f t="shared" si="6"/>
        <v>451282779</v>
      </c>
      <c r="I25" s="29">
        <f t="shared" si="6"/>
        <v>228625454</v>
      </c>
      <c r="J25" s="29">
        <f t="shared" si="6"/>
        <v>121701572</v>
      </c>
      <c r="K25" s="29">
        <f t="shared" si="6"/>
        <v>80116536</v>
      </c>
      <c r="L25" s="29">
        <f t="shared" si="6"/>
        <v>2122169452</v>
      </c>
      <c r="M25" s="29">
        <f>SUM(M8,M18)</f>
        <v>2126167455</v>
      </c>
      <c r="P25" s="30">
        <f t="shared" si="0"/>
        <v>2122169452</v>
      </c>
      <c r="Q25" s="30">
        <f t="shared" si="1"/>
        <v>0</v>
      </c>
      <c r="R25" s="30">
        <f t="shared" si="2"/>
        <v>2126167455</v>
      </c>
      <c r="S25" s="30">
        <f t="shared" si="3"/>
        <v>0</v>
      </c>
    </row>
    <row r="26" spans="1:19" x14ac:dyDescent="0.25">
      <c r="B26" s="29">
        <f>B25-B6</f>
        <v>0</v>
      </c>
      <c r="C26" s="29">
        <f t="shared" ref="C26:L26" si="7">C25-C6</f>
        <v>0</v>
      </c>
      <c r="D26" s="29">
        <f t="shared" si="7"/>
        <v>0</v>
      </c>
      <c r="E26" s="29">
        <f t="shared" si="7"/>
        <v>0</v>
      </c>
      <c r="F26" s="29">
        <f t="shared" si="7"/>
        <v>0</v>
      </c>
      <c r="G26" s="29">
        <f t="shared" si="7"/>
        <v>0</v>
      </c>
      <c r="H26" s="29">
        <f t="shared" si="7"/>
        <v>0</v>
      </c>
      <c r="I26" s="29">
        <f t="shared" si="7"/>
        <v>0</v>
      </c>
      <c r="J26" s="29">
        <f t="shared" si="7"/>
        <v>0</v>
      </c>
      <c r="K26" s="29">
        <f t="shared" si="7"/>
        <v>0</v>
      </c>
      <c r="L26" s="29">
        <f t="shared" si="7"/>
        <v>0</v>
      </c>
      <c r="M26" s="29">
        <f>M25-M6</f>
        <v>0</v>
      </c>
      <c r="P26" s="30">
        <f t="shared" si="0"/>
        <v>0</v>
      </c>
      <c r="Q26" s="30">
        <f t="shared" si="1"/>
        <v>0</v>
      </c>
      <c r="R26" s="30">
        <f t="shared" si="2"/>
        <v>0</v>
      </c>
      <c r="S26" s="30">
        <f t="shared" si="3"/>
        <v>0</v>
      </c>
    </row>
    <row r="27" spans="1:19" x14ac:dyDescent="0.25">
      <c r="B27" s="29">
        <f>SUM(B10,B12,B14,B16)</f>
        <v>3777207</v>
      </c>
      <c r="C27" s="29">
        <f t="shared" ref="C27:L27" si="8">SUM(C10,C12,C14,C16)</f>
        <v>16982074</v>
      </c>
      <c r="D27" s="29">
        <f t="shared" si="8"/>
        <v>18003713</v>
      </c>
      <c r="E27" s="29">
        <f t="shared" si="8"/>
        <v>177054835</v>
      </c>
      <c r="F27" s="29">
        <f t="shared" si="8"/>
        <v>510315991</v>
      </c>
      <c r="G27" s="29">
        <f t="shared" si="8"/>
        <v>501825480</v>
      </c>
      <c r="H27" s="29">
        <f t="shared" si="8"/>
        <v>445210179</v>
      </c>
      <c r="I27" s="29">
        <f t="shared" si="8"/>
        <v>226126039</v>
      </c>
      <c r="J27" s="29">
        <f t="shared" si="8"/>
        <v>119097923</v>
      </c>
      <c r="K27" s="29">
        <f t="shared" si="8"/>
        <v>79103859</v>
      </c>
      <c r="L27" s="29">
        <f t="shared" si="8"/>
        <v>2093720093</v>
      </c>
      <c r="M27" s="29">
        <f>SUM(M10,M12,M14,M16)</f>
        <v>2097497300</v>
      </c>
      <c r="P27" s="30">
        <f t="shared" si="0"/>
        <v>2093720093</v>
      </c>
      <c r="Q27" s="30">
        <f t="shared" si="1"/>
        <v>0</v>
      </c>
      <c r="R27" s="30">
        <f t="shared" si="2"/>
        <v>2097497300</v>
      </c>
      <c r="S27" s="30">
        <f t="shared" si="3"/>
        <v>0</v>
      </c>
    </row>
    <row r="28" spans="1:19" x14ac:dyDescent="0.25">
      <c r="B28" s="29">
        <f>B27-B8</f>
        <v>0</v>
      </c>
      <c r="C28" s="29">
        <f t="shared" ref="C28:L28" si="9">C27-C8</f>
        <v>0</v>
      </c>
      <c r="D28" s="29">
        <f t="shared" si="9"/>
        <v>0</v>
      </c>
      <c r="E28" s="29">
        <f t="shared" si="9"/>
        <v>0</v>
      </c>
      <c r="F28" s="29">
        <f t="shared" si="9"/>
        <v>0</v>
      </c>
      <c r="G28" s="29">
        <f t="shared" si="9"/>
        <v>0</v>
      </c>
      <c r="H28" s="29">
        <f t="shared" si="9"/>
        <v>0</v>
      </c>
      <c r="I28" s="29">
        <f t="shared" si="9"/>
        <v>0</v>
      </c>
      <c r="J28" s="29">
        <f t="shared" si="9"/>
        <v>0</v>
      </c>
      <c r="K28" s="29">
        <f t="shared" si="9"/>
        <v>0</v>
      </c>
      <c r="L28" s="29">
        <f t="shared" si="9"/>
        <v>0</v>
      </c>
      <c r="M28" s="29">
        <f>M27-M8</f>
        <v>0</v>
      </c>
      <c r="P28" s="30">
        <f t="shared" si="0"/>
        <v>0</v>
      </c>
      <c r="Q28" s="30">
        <f t="shared" si="1"/>
        <v>0</v>
      </c>
      <c r="R28" s="30">
        <f t="shared" si="2"/>
        <v>0</v>
      </c>
      <c r="S28" s="30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NFI_cycle-3_2012-2016_PL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2018-07-25T07:26:21Z</dcterms:created>
  <dcterms:modified xsi:type="dcterms:W3CDTF">2018-08-06T09:57:23Z</dcterms:modified>
</cp:coreProperties>
</file>