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Deadwood\"/>
    </mc:Choice>
  </mc:AlternateContent>
  <bookViews>
    <workbookView xWindow="0" yWindow="0" windowWidth="28680" windowHeight="9360"/>
  </bookViews>
  <sheets>
    <sheet name="Luke_Met_Mvarat_2.06" sheetId="3" r:id="rId1"/>
  </sheets>
  <definedNames>
    <definedName name="_xlnm._FilterDatabase" localSheetId="0" hidden="1">Luke_Met_Mvarat_2.06!$A$5:$X$5</definedName>
  </definedNames>
  <calcPr calcId="162913" iterateDelta="1E-4"/>
</workbook>
</file>

<file path=xl/calcChain.xml><?xml version="1.0" encoding="utf-8"?>
<calcChain xmlns="http://schemas.openxmlformats.org/spreadsheetml/2006/main">
  <c r="R14" i="3" l="1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3" i="3"/>
  <c r="R12" i="3"/>
  <c r="R11" i="3"/>
  <c r="R10" i="3"/>
  <c r="R9" i="3"/>
  <c r="R8" i="3"/>
  <c r="R7" i="3"/>
  <c r="R6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</calcChain>
</file>

<file path=xl/comments1.xml><?xml version="1.0" encoding="utf-8"?>
<comments xmlns="http://schemas.openxmlformats.org/spreadsheetml/2006/main">
  <authors>
    <author>PXWeb</author>
  </authors>
  <commentList>
    <comment ref="B33" authorId="0" shapeId="0">
      <text>
        <r>
          <rPr>
            <sz val="8"/>
            <color rgb="FF000000"/>
            <rFont val="Tahoma"/>
            <family val="2"/>
          </rPr>
          <t xml:space="preserve">The results for the whole country, Southern- and Northern Finland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sharedStrings.xml><?xml version="1.0" encoding="utf-8"?>
<sst xmlns="http://schemas.openxmlformats.org/spreadsheetml/2006/main" count="254" uniqueCount="88">
  <si>
    <t>Standing</t>
  </si>
  <si>
    <t>On the ground</t>
  </si>
  <si>
    <t>Total</t>
  </si>
  <si>
    <t>Conifers</t>
  </si>
  <si>
    <t>Broadleaved</t>
  </si>
  <si>
    <t>NFI 11 (2009-2013)</t>
  </si>
  <si>
    <t>Uusimaa</t>
  </si>
  <si>
    <t>Varsnais-Suomi</t>
  </si>
  <si>
    <t>Satakunta</t>
  </si>
  <si>
    <t>Kanta-Häme</t>
  </si>
  <si>
    <t>Pirkanmaa</t>
  </si>
  <si>
    <t>Päijät-Häme</t>
  </si>
  <si>
    <t>Kymenlaakso</t>
  </si>
  <si>
    <t>South Karelia</t>
  </si>
  <si>
    <t>Etelä-Savo</t>
  </si>
  <si>
    <t>Pohjois-Savo</t>
  </si>
  <si>
    <t>North Karelia</t>
  </si>
  <si>
    <t>Central Finland</t>
  </si>
  <si>
    <t>South Ostrobothnia</t>
  </si>
  <si>
    <t>Ostrobothnia</t>
  </si>
  <si>
    <t>Central Ostrobothnia</t>
  </si>
  <si>
    <t>North Ostrobothnia</t>
  </si>
  <si>
    <t>Kainuu</t>
  </si>
  <si>
    <t>Lapland</t>
  </si>
  <si>
    <t>Åland</t>
  </si>
  <si>
    <t>tree species:</t>
  </si>
  <si>
    <t>For dead trees, the figures are mean volumes of the trunk part over 10 cm tree diameter. The 'Total' -column (conifers and broadleaved total) also includes the volume of unidentified tree species.</t>
  </si>
  <si>
    <t>inventory:</t>
  </si>
  <si>
    <t>NFI 11/12:</t>
  </si>
  <si>
    <t xml:space="preserve">The results for the whole country, Southern- and Northern Finland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</si>
  <si>
    <t>Source:</t>
  </si>
  <si>
    <t>Luonnonvarakeskus, Metsävarat</t>
  </si>
  <si>
    <t>Contact:</t>
  </si>
  <si>
    <t>tietopalvelu@luke.fi</t>
  </si>
  <si>
    <t>Copyright</t>
  </si>
  <si>
    <t>Units:</t>
  </si>
  <si>
    <t>m³, ha</t>
  </si>
  <si>
    <t>Database:</t>
  </si>
  <si>
    <t>Luke/Tilastot</t>
  </si>
  <si>
    <t>Internal reference code:</t>
  </si>
  <si>
    <t>Luke_Met_Mvarat_2.06</t>
  </si>
  <si>
    <t>Mean volume (m³/ha) of decayed and other dead trees on (highly-productive) 'Forest Land' standing or lying on the ground by species type in NFI 11 (2009-2013) and NFI 11/12 (2013-2017) inventory by regions</t>
  </si>
  <si>
    <t>Value adding steps:</t>
  </si>
  <si>
    <t>Attention:</t>
  </si>
  <si>
    <t>Columns with percentage values added; Table enabled for filtering at NUTS 2 &amp; 3 levels</t>
  </si>
  <si>
    <t>Larger deviations from 100 %, due to rounding matters combined with small figures</t>
  </si>
  <si>
    <t>Table formated</t>
  </si>
  <si>
    <t>Table Quality checked: Totals</t>
  </si>
  <si>
    <t>JRC value adding: 2019-02</t>
  </si>
  <si>
    <t>m³/ha</t>
  </si>
  <si>
    <t>%</t>
  </si>
  <si>
    <t>FI1B</t>
  </si>
  <si>
    <t>Helsinki-Uusimaa</t>
  </si>
  <si>
    <t>FI1B1</t>
  </si>
  <si>
    <t>FI1C</t>
  </si>
  <si>
    <t>South Finland</t>
  </si>
  <si>
    <t>FI1C1</t>
  </si>
  <si>
    <t>FI19</t>
  </si>
  <si>
    <t>West Finland</t>
  </si>
  <si>
    <t>FI196</t>
  </si>
  <si>
    <t>FI1C2</t>
  </si>
  <si>
    <t>FI197</t>
  </si>
  <si>
    <t>FI1C3</t>
  </si>
  <si>
    <t>FI1C4</t>
  </si>
  <si>
    <t>FI1C5</t>
  </si>
  <si>
    <t>FI1D</t>
  </si>
  <si>
    <t>North &amp; East Finland</t>
  </si>
  <si>
    <t>FI1D1</t>
  </si>
  <si>
    <t>FI1D2</t>
  </si>
  <si>
    <t>FI1D3</t>
  </si>
  <si>
    <t>FI193</t>
  </si>
  <si>
    <t>FI194</t>
  </si>
  <si>
    <t>FI195</t>
  </si>
  <si>
    <t>FI1D5</t>
  </si>
  <si>
    <t>FI1D6</t>
  </si>
  <si>
    <t>FI1D4</t>
  </si>
  <si>
    <t>FI1D7</t>
  </si>
  <si>
    <t>FI20</t>
  </si>
  <si>
    <t>FI200</t>
  </si>
  <si>
    <t>NFI 11/12 (2013-2017)</t>
  </si>
  <si>
    <t>ID - originally sorted by NUTS3 Code</t>
  </si>
  <si>
    <t>Forest Inventory</t>
  </si>
  <si>
    <t>NUTS 2 Level</t>
  </si>
  <si>
    <t>NUTS 3 Level</t>
  </si>
  <si>
    <t>#</t>
  </si>
  <si>
    <t>Period</t>
  </si>
  <si>
    <t>Code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</si>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</sst>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74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wrapText="1"/>
    </xf>
    <xf numFmtId="0" fontId="0" fillId="2" borderId="0" xfId="0" applyFill="1" applyProtection="1"/>
    <xf numFmtId="0" fontId="0" fillId="0" borderId="12" xfId="0" applyFont="1" applyFill="1" applyBorder="1" applyProtection="1"/>
    <xf numFmtId="0" fontId="0" fillId="0" borderId="12" xfId="0" applyFill="1" applyBorder="1" applyProtection="1"/>
    <xf numFmtId="0" fontId="0" fillId="0" borderId="9" xfId="0" applyFill="1" applyBorder="1" applyProtection="1"/>
    <xf numFmtId="0" fontId="0" fillId="0" borderId="9" xfId="0" applyFont="1" applyFill="1" applyBorder="1" applyProtection="1"/>
    <xf numFmtId="0" fontId="2" fillId="0" borderId="5" xfId="0" applyFont="1" applyFill="1" applyBorder="1" applyAlignment="1" applyProtection="1">
      <alignment horizontal="center" vertical="top" wrapText="1"/>
    </xf>
    <xf numFmtId="0" fontId="2" fillId="0" borderId="6" xfId="0" applyFont="1" applyFill="1" applyBorder="1" applyAlignment="1" applyProtection="1">
      <alignment vertical="top" wrapText="1"/>
    </xf>
    <xf numFmtId="0" fontId="0" fillId="0" borderId="0" xfId="0" applyFill="1" applyAlignment="1" applyProtection="1">
      <alignment vertical="top"/>
    </xf>
    <xf numFmtId="0" fontId="2" fillId="0" borderId="6" xfId="0" applyFont="1" applyFill="1" applyBorder="1" applyAlignment="1" applyProtection="1">
      <alignment horizontal="center" vertical="top" wrapText="1"/>
    </xf>
    <xf numFmtId="0" fontId="2" fillId="0" borderId="7" xfId="0" applyFont="1" applyFill="1" applyBorder="1" applyAlignment="1" applyProtection="1">
      <alignment horizontal="center" vertical="top" wrapText="1"/>
    </xf>
    <xf numFmtId="0" fontId="2" fillId="0" borderId="6" xfId="0" applyFont="1" applyFill="1" applyBorder="1" applyAlignment="1" applyProtection="1">
      <alignment horizontal="center" vertical="top"/>
    </xf>
    <xf numFmtId="0" fontId="2" fillId="0" borderId="7" xfId="0" applyFont="1" applyFill="1" applyBorder="1" applyAlignment="1" applyProtection="1">
      <alignment horizontal="center" vertical="top"/>
    </xf>
    <xf numFmtId="0" fontId="2" fillId="0" borderId="5" xfId="0" applyFont="1" applyFill="1" applyBorder="1" applyAlignment="1" applyProtection="1">
      <alignment horizontal="center" vertical="top"/>
    </xf>
    <xf numFmtId="0" fontId="2" fillId="0" borderId="1" xfId="0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horizontal="center" vertical="top"/>
    </xf>
    <xf numFmtId="0" fontId="2" fillId="0" borderId="3" xfId="0" applyFont="1" applyFill="1" applyBorder="1" applyAlignment="1" applyProtection="1">
      <alignment horizontal="center" vertical="top"/>
    </xf>
    <xf numFmtId="0" fontId="2" fillId="0" borderId="4" xfId="0" applyFont="1" applyFill="1" applyBorder="1" applyAlignment="1" applyProtection="1">
      <alignment horizontal="center" vertical="top"/>
    </xf>
    <xf numFmtId="0" fontId="2" fillId="0" borderId="11" xfId="0" applyFont="1" applyFill="1" applyBorder="1" applyAlignment="1" applyProtection="1">
      <alignment horizontal="center" vertical="top"/>
    </xf>
    <xf numFmtId="0" fontId="2" fillId="0" borderId="15" xfId="0" applyFont="1" applyFill="1" applyBorder="1" applyAlignment="1" applyProtection="1">
      <alignment horizontal="center" vertical="top" wrapText="1"/>
    </xf>
    <xf numFmtId="0" fontId="2" fillId="0" borderId="16" xfId="0" applyFont="1" applyFill="1" applyBorder="1" applyAlignment="1" applyProtection="1">
      <alignment vertical="top" wrapText="1"/>
    </xf>
    <xf numFmtId="0" fontId="2" fillId="0" borderId="17" xfId="0" applyFont="1" applyFill="1" applyBorder="1" applyAlignment="1" applyProtection="1">
      <alignment vertical="top" wrapText="1"/>
    </xf>
    <xf numFmtId="0" fontId="2" fillId="0" borderId="18" xfId="0" applyFont="1" applyFill="1" applyBorder="1" applyAlignment="1" applyProtection="1">
      <alignment vertical="top"/>
    </xf>
    <xf numFmtId="0" fontId="2" fillId="0" borderId="16" xfId="0" applyFont="1" applyFill="1" applyBorder="1" applyAlignment="1" applyProtection="1">
      <alignment vertical="top"/>
    </xf>
    <xf numFmtId="0" fontId="2" fillId="0" borderId="17" xfId="0" applyFont="1" applyFill="1" applyBorder="1" applyAlignment="1" applyProtection="1">
      <alignment vertical="top"/>
    </xf>
    <xf numFmtId="0" fontId="2" fillId="0" borderId="15" xfId="0" applyFont="1" applyFill="1" applyBorder="1" applyAlignment="1" applyProtection="1">
      <alignment vertical="top"/>
    </xf>
    <xf numFmtId="0" fontId="2" fillId="0" borderId="12" xfId="0" applyFont="1" applyFill="1" applyBorder="1" applyProtection="1"/>
    <xf numFmtId="164" fontId="0" fillId="0" borderId="12" xfId="0" applyNumberFormat="1" applyFill="1" applyBorder="1" applyProtection="1"/>
    <xf numFmtId="165" fontId="0" fillId="0" borderId="12" xfId="1" applyNumberFormat="1" applyFont="1" applyFill="1" applyBorder="1" applyProtection="1"/>
    <xf numFmtId="0" fontId="0" fillId="0" borderId="5" xfId="0" applyFill="1" applyBorder="1" applyAlignment="1" applyProtection="1">
      <alignment horizontal="center"/>
    </xf>
    <xf numFmtId="0" fontId="2" fillId="0" borderId="6" xfId="0" applyFont="1" applyFill="1" applyBorder="1" applyProtection="1"/>
    <xf numFmtId="0" fontId="0" fillId="0" borderId="6" xfId="0" applyFont="1" applyFill="1" applyBorder="1" applyProtection="1"/>
    <xf numFmtId="0" fontId="0" fillId="0" borderId="6" xfId="0" applyFill="1" applyBorder="1" applyProtection="1"/>
    <xf numFmtId="164" fontId="0" fillId="0" borderId="6" xfId="0" applyNumberFormat="1" applyFill="1" applyBorder="1" applyProtection="1"/>
    <xf numFmtId="165" fontId="0" fillId="0" borderId="6" xfId="1" applyNumberFormat="1" applyFont="1" applyFill="1" applyBorder="1" applyProtection="1"/>
    <xf numFmtId="165" fontId="2" fillId="2" borderId="7" xfId="1" applyNumberFormat="1" applyFont="1" applyFill="1" applyBorder="1" applyProtection="1"/>
    <xf numFmtId="0" fontId="0" fillId="0" borderId="19" xfId="0" applyFill="1" applyBorder="1" applyAlignment="1" applyProtection="1">
      <alignment horizontal="center"/>
    </xf>
    <xf numFmtId="165" fontId="0" fillId="0" borderId="20" xfId="1" applyNumberFormat="1" applyFont="1" applyFill="1" applyBorder="1" applyProtection="1"/>
    <xf numFmtId="0" fontId="0" fillId="0" borderId="8" xfId="0" applyFill="1" applyBorder="1" applyAlignment="1" applyProtection="1">
      <alignment horizontal="center"/>
    </xf>
    <xf numFmtId="0" fontId="2" fillId="0" borderId="9" xfId="0" applyFont="1" applyFill="1" applyBorder="1" applyProtection="1"/>
    <xf numFmtId="164" fontId="0" fillId="0" borderId="9" xfId="0" applyNumberFormat="1" applyFill="1" applyBorder="1" applyProtection="1"/>
    <xf numFmtId="165" fontId="0" fillId="0" borderId="9" xfId="1" applyNumberFormat="1" applyFont="1" applyFill="1" applyBorder="1" applyProtection="1"/>
    <xf numFmtId="165" fontId="0" fillId="0" borderId="10" xfId="1" applyNumberFormat="1" applyFont="1" applyFill="1" applyBorder="1" applyProtection="1"/>
    <xf numFmtId="0" fontId="0" fillId="0" borderId="15" xfId="0" applyFill="1" applyBorder="1" applyAlignment="1" applyProtection="1">
      <alignment horizontal="center"/>
    </xf>
    <xf numFmtId="0" fontId="2" fillId="0" borderId="16" xfId="0" applyFont="1" applyFill="1" applyBorder="1" applyProtection="1"/>
    <xf numFmtId="0" fontId="0" fillId="0" borderId="16" xfId="0" applyFill="1" applyBorder="1" applyProtection="1"/>
    <xf numFmtId="0" fontId="0" fillId="0" borderId="16" xfId="0" applyFont="1" applyFill="1" applyBorder="1" applyProtection="1"/>
    <xf numFmtId="164" fontId="0" fillId="0" borderId="16" xfId="0" applyNumberFormat="1" applyFill="1" applyBorder="1" applyProtection="1"/>
    <xf numFmtId="165" fontId="0" fillId="0" borderId="16" xfId="1" applyNumberFormat="1" applyFont="1" applyFill="1" applyBorder="1" applyProtection="1"/>
    <xf numFmtId="165" fontId="0" fillId="0" borderId="17" xfId="1" applyNumberFormat="1" applyFont="1" applyFill="1" applyBorder="1" applyProtection="1"/>
    <xf numFmtId="0" fontId="2" fillId="0" borderId="7" xfId="0" applyFont="1" applyFill="1" applyBorder="1" applyProtection="1"/>
    <xf numFmtId="0" fontId="2" fillId="0" borderId="20" xfId="0" applyFont="1" applyFill="1" applyBorder="1" applyProtection="1"/>
    <xf numFmtId="0" fontId="2" fillId="0" borderId="17" xfId="0" applyFont="1" applyFill="1" applyBorder="1" applyProtection="1"/>
    <xf numFmtId="0" fontId="2" fillId="0" borderId="10" xfId="0" applyFont="1" applyFill="1" applyBorder="1" applyProtection="1"/>
    <xf numFmtId="164" fontId="0" fillId="0" borderId="5" xfId="0" applyNumberFormat="1" applyFill="1" applyBorder="1" applyProtection="1"/>
    <xf numFmtId="165" fontId="0" fillId="0" borderId="7" xfId="1" applyNumberFormat="1" applyFont="1" applyFill="1" applyBorder="1" applyProtection="1"/>
    <xf numFmtId="164" fontId="0" fillId="0" borderId="19" xfId="0" applyNumberFormat="1" applyFill="1" applyBorder="1" applyProtection="1"/>
    <xf numFmtId="164" fontId="0" fillId="0" borderId="15" xfId="0" applyNumberFormat="1" applyFill="1" applyBorder="1" applyProtection="1"/>
    <xf numFmtId="164" fontId="0" fillId="0" borderId="8" xfId="0" applyNumberFormat="1" applyFill="1" applyBorder="1" applyProtection="1"/>
    <xf numFmtId="164" fontId="2" fillId="0" borderId="11" xfId="0" applyNumberFormat="1" applyFont="1" applyFill="1" applyBorder="1" applyProtection="1"/>
    <xf numFmtId="164" fontId="2" fillId="0" borderId="13" xfId="0" applyNumberFormat="1" applyFont="1" applyFill="1" applyBorder="1" applyProtection="1"/>
    <xf numFmtId="164" fontId="2" fillId="0" borderId="18" xfId="0" applyNumberFormat="1" applyFont="1" applyFill="1" applyBorder="1" applyProtection="1"/>
    <xf numFmtId="164" fontId="2" fillId="0" borderId="14" xfId="0" applyNumberFormat="1" applyFont="1" applyFill="1" applyBorder="1" applyProtection="1"/>
    <xf numFmtId="164" fontId="2" fillId="0" borderId="5" xfId="0" applyNumberFormat="1" applyFont="1" applyFill="1" applyBorder="1" applyProtection="1"/>
    <xf numFmtId="165" fontId="2" fillId="0" borderId="7" xfId="1" applyNumberFormat="1" applyFont="1" applyFill="1" applyBorder="1" applyProtection="1"/>
    <xf numFmtId="164" fontId="2" fillId="0" borderId="19" xfId="0" applyNumberFormat="1" applyFont="1" applyFill="1" applyBorder="1" applyProtection="1"/>
    <xf numFmtId="165" fontId="2" fillId="0" borderId="20" xfId="1" applyNumberFormat="1" applyFont="1" applyFill="1" applyBorder="1" applyProtection="1"/>
    <xf numFmtId="164" fontId="2" fillId="0" borderId="15" xfId="0" applyNumberFormat="1" applyFont="1" applyFill="1" applyBorder="1" applyProtection="1"/>
    <xf numFmtId="165" fontId="2" fillId="0" borderId="17" xfId="1" applyNumberFormat="1" applyFont="1" applyFill="1" applyBorder="1" applyProtection="1"/>
    <xf numFmtId="164" fontId="2" fillId="0" borderId="8" xfId="0" applyNumberFormat="1" applyFont="1" applyFill="1" applyBorder="1" applyProtection="1"/>
    <xf numFmtId="165" fontId="2" fillId="0" borderId="10" xfId="1" applyNumberFormat="1" applyFont="1" applyFill="1" applyBorder="1" applyProtection="1"/>
    <xf numFmtId="165" fontId="2" fillId="2" borderId="20" xfId="1" applyNumberFormat="1" applyFont="1" applyFill="1" applyBorder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8"/>
  <sheetViews>
    <sheetView tabSelected="1" workbookViewId="0"/>
  </sheetViews>
  <sheetFormatPr defaultRowHeight="15" x14ac:dyDescent="0.25"/>
  <cols>
    <col min="1" max="1" width="13.7109375" customWidth="1"/>
    <col min="2" max="2" width="24.42578125" customWidth="1"/>
    <col min="3" max="3" width="10.7109375" customWidth="1"/>
    <col min="4" max="4" width="22.7109375" customWidth="1"/>
    <col min="5" max="5" width="10.7109375" customWidth="1"/>
    <col min="6" max="6" width="21.85546875" customWidth="1"/>
    <col min="7" max="24" width="7.7109375" customWidth="1"/>
  </cols>
  <sheetData>
    <row r="1" spans="1:24" ht="18.75" x14ac:dyDescent="0.3">
      <c r="A1" s="1" t="s">
        <v>41</v>
      </c>
      <c r="C1" s="1"/>
      <c r="D1" s="1"/>
      <c r="E1" s="1"/>
    </row>
    <row r="2" spans="1:24" ht="15.75" thickBot="1" x14ac:dyDescent="0.3"/>
    <row r="3" spans="1:24" s="10" customFormat="1" ht="15.75" thickBot="1" x14ac:dyDescent="0.3">
      <c r="G3" s="16" t="s">
        <v>0</v>
      </c>
      <c r="H3" s="17"/>
      <c r="I3" s="17"/>
      <c r="J3" s="17"/>
      <c r="K3" s="17"/>
      <c r="L3" s="18"/>
      <c r="M3" s="19" t="s">
        <v>1</v>
      </c>
      <c r="N3" s="17"/>
      <c r="O3" s="17"/>
      <c r="P3" s="17"/>
      <c r="Q3" s="17"/>
      <c r="R3" s="17"/>
      <c r="S3" s="17" t="s">
        <v>2</v>
      </c>
      <c r="T3" s="17"/>
      <c r="U3" s="17"/>
      <c r="V3" s="17"/>
      <c r="W3" s="17"/>
      <c r="X3" s="18"/>
    </row>
    <row r="4" spans="1:24" s="10" customFormat="1" ht="45" x14ac:dyDescent="0.25">
      <c r="A4" s="8" t="s">
        <v>80</v>
      </c>
      <c r="B4" s="9" t="s">
        <v>81</v>
      </c>
      <c r="C4" s="11" t="s">
        <v>82</v>
      </c>
      <c r="D4" s="11"/>
      <c r="E4" s="11" t="s">
        <v>83</v>
      </c>
      <c r="F4" s="12"/>
      <c r="G4" s="15" t="s">
        <v>3</v>
      </c>
      <c r="H4" s="13"/>
      <c r="I4" s="13" t="s">
        <v>4</v>
      </c>
      <c r="J4" s="14"/>
      <c r="K4" s="20" t="s">
        <v>2</v>
      </c>
      <c r="L4" s="14"/>
      <c r="M4" s="15" t="s">
        <v>3</v>
      </c>
      <c r="N4" s="13"/>
      <c r="O4" s="13" t="s">
        <v>4</v>
      </c>
      <c r="P4" s="14"/>
      <c r="Q4" s="15" t="s">
        <v>2</v>
      </c>
      <c r="R4" s="14"/>
      <c r="S4" s="15" t="s">
        <v>3</v>
      </c>
      <c r="T4" s="13"/>
      <c r="U4" s="13" t="s">
        <v>4</v>
      </c>
      <c r="V4" s="14"/>
      <c r="W4" s="15" t="s">
        <v>2</v>
      </c>
      <c r="X4" s="14"/>
    </row>
    <row r="5" spans="1:24" s="10" customFormat="1" ht="29.25" customHeight="1" thickBot="1" x14ac:dyDescent="0.3">
      <c r="A5" s="21" t="s">
        <v>84</v>
      </c>
      <c r="B5" s="22" t="s">
        <v>85</v>
      </c>
      <c r="C5" s="22" t="s">
        <v>86</v>
      </c>
      <c r="D5" s="22" t="s">
        <v>87</v>
      </c>
      <c r="E5" s="22" t="s">
        <v>86</v>
      </c>
      <c r="F5" s="23" t="s">
        <v>87</v>
      </c>
      <c r="G5" s="27" t="s">
        <v>49</v>
      </c>
      <c r="H5" s="25" t="s">
        <v>50</v>
      </c>
      <c r="I5" s="25" t="s">
        <v>49</v>
      </c>
      <c r="J5" s="26" t="s">
        <v>50</v>
      </c>
      <c r="K5" s="24" t="s">
        <v>49</v>
      </c>
      <c r="L5" s="26" t="s">
        <v>50</v>
      </c>
      <c r="M5" s="27" t="s">
        <v>49</v>
      </c>
      <c r="N5" s="25" t="s">
        <v>50</v>
      </c>
      <c r="O5" s="25" t="s">
        <v>49</v>
      </c>
      <c r="P5" s="26" t="s">
        <v>50</v>
      </c>
      <c r="Q5" s="27" t="s">
        <v>49</v>
      </c>
      <c r="R5" s="26" t="s">
        <v>50</v>
      </c>
      <c r="S5" s="27" t="s">
        <v>49</v>
      </c>
      <c r="T5" s="25" t="s">
        <v>50</v>
      </c>
      <c r="U5" s="25" t="s">
        <v>49</v>
      </c>
      <c r="V5" s="26" t="s">
        <v>50</v>
      </c>
      <c r="W5" s="27" t="s">
        <v>49</v>
      </c>
      <c r="X5" s="26" t="s">
        <v>50</v>
      </c>
    </row>
    <row r="6" spans="1:24" x14ac:dyDescent="0.25">
      <c r="A6" s="31">
        <v>1</v>
      </c>
      <c r="B6" s="32" t="s">
        <v>5</v>
      </c>
      <c r="C6" s="33" t="s">
        <v>57</v>
      </c>
      <c r="D6" s="33" t="s">
        <v>58</v>
      </c>
      <c r="E6" s="34" t="s">
        <v>70</v>
      </c>
      <c r="F6" s="52" t="s">
        <v>17</v>
      </c>
      <c r="G6" s="56">
        <v>0.5</v>
      </c>
      <c r="H6" s="36">
        <f>G6/$W6</f>
        <v>0.15625</v>
      </c>
      <c r="I6" s="35">
        <v>0.3</v>
      </c>
      <c r="J6" s="57">
        <f>I6/$W6</f>
        <v>9.3749999999999986E-2</v>
      </c>
      <c r="K6" s="65">
        <v>0.8</v>
      </c>
      <c r="L6" s="66">
        <f>K6/$W6</f>
        <v>0.25</v>
      </c>
      <c r="M6" s="56">
        <v>1.9</v>
      </c>
      <c r="N6" s="36">
        <f>M6/$W6</f>
        <v>0.59374999999999989</v>
      </c>
      <c r="O6" s="35">
        <v>0.4</v>
      </c>
      <c r="P6" s="57">
        <f>O6/$W6</f>
        <v>0.125</v>
      </c>
      <c r="Q6" s="65">
        <v>2.4</v>
      </c>
      <c r="R6" s="66">
        <f>Q6/$W6</f>
        <v>0.74999999999999989</v>
      </c>
      <c r="S6" s="56">
        <v>2.4</v>
      </c>
      <c r="T6" s="36">
        <f>S6/$W6</f>
        <v>0.74999999999999989</v>
      </c>
      <c r="U6" s="35">
        <v>0.7</v>
      </c>
      <c r="V6" s="57">
        <f>U6/$W6</f>
        <v>0.21874999999999997</v>
      </c>
      <c r="W6" s="61">
        <v>3.2</v>
      </c>
      <c r="X6" s="37">
        <f>SUM(H6,J6,N6,P6)</f>
        <v>0.96874999999999989</v>
      </c>
    </row>
    <row r="7" spans="1:24" x14ac:dyDescent="0.25">
      <c r="A7" s="38">
        <v>2</v>
      </c>
      <c r="B7" s="28" t="s">
        <v>5</v>
      </c>
      <c r="C7" s="4" t="s">
        <v>57</v>
      </c>
      <c r="D7" s="4" t="s">
        <v>58</v>
      </c>
      <c r="E7" s="5" t="s">
        <v>71</v>
      </c>
      <c r="F7" s="53" t="s">
        <v>18</v>
      </c>
      <c r="G7" s="58">
        <v>0.6</v>
      </c>
      <c r="H7" s="30">
        <f t="shared" ref="H7:J43" si="0">G7/$W7</f>
        <v>0.3</v>
      </c>
      <c r="I7" s="29">
        <v>0.2</v>
      </c>
      <c r="J7" s="39">
        <f t="shared" si="0"/>
        <v>0.1</v>
      </c>
      <c r="K7" s="67">
        <v>0.8</v>
      </c>
      <c r="L7" s="68">
        <f t="shared" ref="L7" si="1">K7/$W7</f>
        <v>0.4</v>
      </c>
      <c r="M7" s="58">
        <v>0.9</v>
      </c>
      <c r="N7" s="30">
        <f t="shared" ref="N7" si="2">M7/$W7</f>
        <v>0.45</v>
      </c>
      <c r="O7" s="29">
        <v>0.2</v>
      </c>
      <c r="P7" s="39">
        <f t="shared" ref="P7" si="3">O7/$W7</f>
        <v>0.1</v>
      </c>
      <c r="Q7" s="67">
        <v>1.2</v>
      </c>
      <c r="R7" s="68">
        <f t="shared" ref="R7" si="4">Q7/$W7</f>
        <v>0.6</v>
      </c>
      <c r="S7" s="58">
        <v>1.5</v>
      </c>
      <c r="T7" s="30">
        <f t="shared" ref="T7" si="5">S7/$W7</f>
        <v>0.75</v>
      </c>
      <c r="U7" s="29">
        <v>0.4</v>
      </c>
      <c r="V7" s="39">
        <f t="shared" ref="V7" si="6">U7/$W7</f>
        <v>0.2</v>
      </c>
      <c r="W7" s="62">
        <v>2</v>
      </c>
      <c r="X7" s="73">
        <f t="shared" ref="X7:X43" si="7">SUM(H7,J7,N7,P7)</f>
        <v>0.95000000000000007</v>
      </c>
    </row>
    <row r="8" spans="1:24" x14ac:dyDescent="0.25">
      <c r="A8" s="38">
        <v>3</v>
      </c>
      <c r="B8" s="28" t="s">
        <v>5</v>
      </c>
      <c r="C8" s="4" t="s">
        <v>57</v>
      </c>
      <c r="D8" s="4" t="s">
        <v>58</v>
      </c>
      <c r="E8" s="5" t="s">
        <v>72</v>
      </c>
      <c r="F8" s="53" t="s">
        <v>19</v>
      </c>
      <c r="G8" s="58">
        <v>1.2</v>
      </c>
      <c r="H8" s="30">
        <f t="shared" si="0"/>
        <v>0.29268292682926833</v>
      </c>
      <c r="I8" s="29">
        <v>0.6</v>
      </c>
      <c r="J8" s="39">
        <f t="shared" si="0"/>
        <v>0.14634146341463417</v>
      </c>
      <c r="K8" s="67">
        <v>1.8</v>
      </c>
      <c r="L8" s="68">
        <f t="shared" ref="L8" si="8">K8/$W8</f>
        <v>0.4390243902439025</v>
      </c>
      <c r="M8" s="58">
        <v>1.8</v>
      </c>
      <c r="N8" s="30">
        <f t="shared" ref="N8" si="9">M8/$W8</f>
        <v>0.4390243902439025</v>
      </c>
      <c r="O8" s="29">
        <v>0.6</v>
      </c>
      <c r="P8" s="39">
        <f t="shared" ref="P8" si="10">O8/$W8</f>
        <v>0.14634146341463417</v>
      </c>
      <c r="Q8" s="67">
        <v>2.4</v>
      </c>
      <c r="R8" s="68">
        <f t="shared" ref="R8" si="11">Q8/$W8</f>
        <v>0.58536585365853666</v>
      </c>
      <c r="S8" s="58">
        <v>3</v>
      </c>
      <c r="T8" s="30">
        <f t="shared" ref="T8" si="12">S8/$W8</f>
        <v>0.73170731707317083</v>
      </c>
      <c r="U8" s="29">
        <v>1.1000000000000001</v>
      </c>
      <c r="V8" s="39">
        <f t="shared" ref="V8" si="13">U8/$W8</f>
        <v>0.26829268292682934</v>
      </c>
      <c r="W8" s="62">
        <v>4.0999999999999996</v>
      </c>
      <c r="X8" s="73">
        <f t="shared" si="7"/>
        <v>1.024390243902439</v>
      </c>
    </row>
    <row r="9" spans="1:24" x14ac:dyDescent="0.25">
      <c r="A9" s="38">
        <v>4</v>
      </c>
      <c r="B9" s="28" t="s">
        <v>5</v>
      </c>
      <c r="C9" s="4" t="s">
        <v>57</v>
      </c>
      <c r="D9" s="4" t="s">
        <v>58</v>
      </c>
      <c r="E9" s="4" t="s">
        <v>59</v>
      </c>
      <c r="F9" s="53" t="s">
        <v>8</v>
      </c>
      <c r="G9" s="58">
        <v>0.9</v>
      </c>
      <c r="H9" s="30">
        <f t="shared" si="0"/>
        <v>0.29032258064516131</v>
      </c>
      <c r="I9" s="29">
        <v>0.1</v>
      </c>
      <c r="J9" s="39">
        <f t="shared" si="0"/>
        <v>3.2258064516129031E-2</v>
      </c>
      <c r="K9" s="67">
        <v>1</v>
      </c>
      <c r="L9" s="68">
        <f t="shared" ref="L9" si="14">K9/$W9</f>
        <v>0.32258064516129031</v>
      </c>
      <c r="M9" s="58">
        <v>1.8</v>
      </c>
      <c r="N9" s="30">
        <f t="shared" ref="N9" si="15">M9/$W9</f>
        <v>0.58064516129032262</v>
      </c>
      <c r="O9" s="29">
        <v>0.3</v>
      </c>
      <c r="P9" s="39">
        <f t="shared" ref="P9" si="16">O9/$W9</f>
        <v>9.6774193548387094E-2</v>
      </c>
      <c r="Q9" s="67">
        <v>2.1</v>
      </c>
      <c r="R9" s="68">
        <f t="shared" ref="R9" si="17">Q9/$W9</f>
        <v>0.67741935483870974</v>
      </c>
      <c r="S9" s="58">
        <v>2.7</v>
      </c>
      <c r="T9" s="30">
        <f t="shared" ref="T9" si="18">S9/$W9</f>
        <v>0.87096774193548387</v>
      </c>
      <c r="U9" s="29">
        <v>0.4</v>
      </c>
      <c r="V9" s="39">
        <f t="shared" ref="V9" si="19">U9/$W9</f>
        <v>0.12903225806451613</v>
      </c>
      <c r="W9" s="62">
        <v>3.1</v>
      </c>
      <c r="X9" s="68">
        <f t="shared" si="7"/>
        <v>1</v>
      </c>
    </row>
    <row r="10" spans="1:24" x14ac:dyDescent="0.25">
      <c r="A10" s="38">
        <v>5</v>
      </c>
      <c r="B10" s="28" t="s">
        <v>5</v>
      </c>
      <c r="C10" s="4" t="s">
        <v>57</v>
      </c>
      <c r="D10" s="4" t="s">
        <v>58</v>
      </c>
      <c r="E10" s="5" t="s">
        <v>61</v>
      </c>
      <c r="F10" s="53" t="s">
        <v>10</v>
      </c>
      <c r="G10" s="58">
        <v>1</v>
      </c>
      <c r="H10" s="30">
        <f t="shared" si="0"/>
        <v>0.27027027027027023</v>
      </c>
      <c r="I10" s="29">
        <v>0.5</v>
      </c>
      <c r="J10" s="39">
        <f t="shared" si="0"/>
        <v>0.13513513513513511</v>
      </c>
      <c r="K10" s="67">
        <v>1.5</v>
      </c>
      <c r="L10" s="68">
        <f t="shared" ref="L10" si="20">K10/$W10</f>
        <v>0.40540540540540537</v>
      </c>
      <c r="M10" s="58">
        <v>1.8</v>
      </c>
      <c r="N10" s="30">
        <f t="shared" ref="N10" si="21">M10/$W10</f>
        <v>0.48648648648648646</v>
      </c>
      <c r="O10" s="29">
        <v>0.4</v>
      </c>
      <c r="P10" s="39">
        <f t="shared" ref="P10" si="22">O10/$W10</f>
        <v>0.10810810810810811</v>
      </c>
      <c r="Q10" s="67">
        <v>2.2999999999999998</v>
      </c>
      <c r="R10" s="68">
        <f t="shared" ref="R10" si="23">Q10/$W10</f>
        <v>0.62162162162162149</v>
      </c>
      <c r="S10" s="58">
        <v>2.7</v>
      </c>
      <c r="T10" s="30">
        <f t="shared" ref="T10" si="24">S10/$W10</f>
        <v>0.72972972972972971</v>
      </c>
      <c r="U10" s="29">
        <v>1</v>
      </c>
      <c r="V10" s="39">
        <f t="shared" ref="V10" si="25">U10/$W10</f>
        <v>0.27027027027027023</v>
      </c>
      <c r="W10" s="62">
        <v>3.7</v>
      </c>
      <c r="X10" s="68">
        <f t="shared" si="7"/>
        <v>1</v>
      </c>
    </row>
    <row r="11" spans="1:24" x14ac:dyDescent="0.25">
      <c r="A11" s="38">
        <v>6</v>
      </c>
      <c r="B11" s="28" t="s">
        <v>5</v>
      </c>
      <c r="C11" s="4" t="s">
        <v>51</v>
      </c>
      <c r="D11" s="4" t="s">
        <v>52</v>
      </c>
      <c r="E11" s="4" t="s">
        <v>53</v>
      </c>
      <c r="F11" s="53" t="s">
        <v>6</v>
      </c>
      <c r="G11" s="58">
        <v>1.5</v>
      </c>
      <c r="H11" s="30">
        <f t="shared" si="0"/>
        <v>0.29411764705882354</v>
      </c>
      <c r="I11" s="29">
        <v>0.7</v>
      </c>
      <c r="J11" s="39">
        <f t="shared" si="0"/>
        <v>0.13725490196078433</v>
      </c>
      <c r="K11" s="67">
        <v>2.2000000000000002</v>
      </c>
      <c r="L11" s="68">
        <f t="shared" ref="L11" si="26">K11/$W11</f>
        <v>0.43137254901960792</v>
      </c>
      <c r="M11" s="58">
        <v>2</v>
      </c>
      <c r="N11" s="30">
        <f t="shared" ref="N11" si="27">M11/$W11</f>
        <v>0.39215686274509809</v>
      </c>
      <c r="O11" s="29">
        <v>0.9</v>
      </c>
      <c r="P11" s="39">
        <f t="shared" ref="P11" si="28">O11/$W11</f>
        <v>0.17647058823529413</v>
      </c>
      <c r="Q11" s="67">
        <v>2.9</v>
      </c>
      <c r="R11" s="68">
        <f t="shared" ref="R11" si="29">Q11/$W11</f>
        <v>0.56862745098039214</v>
      </c>
      <c r="S11" s="58">
        <v>3.6</v>
      </c>
      <c r="T11" s="30">
        <f t="shared" ref="T11" si="30">S11/$W11</f>
        <v>0.70588235294117652</v>
      </c>
      <c r="U11" s="29">
        <v>1.6</v>
      </c>
      <c r="V11" s="39">
        <f t="shared" ref="V11" si="31">U11/$W11</f>
        <v>0.31372549019607848</v>
      </c>
      <c r="W11" s="62">
        <v>5.0999999999999996</v>
      </c>
      <c r="X11" s="68">
        <f t="shared" si="7"/>
        <v>1</v>
      </c>
    </row>
    <row r="12" spans="1:24" x14ac:dyDescent="0.25">
      <c r="A12" s="38">
        <v>7</v>
      </c>
      <c r="B12" s="28" t="s">
        <v>5</v>
      </c>
      <c r="C12" s="4" t="s">
        <v>54</v>
      </c>
      <c r="D12" s="4" t="s">
        <v>55</v>
      </c>
      <c r="E12" s="4" t="s">
        <v>56</v>
      </c>
      <c r="F12" s="53" t="s">
        <v>7</v>
      </c>
      <c r="G12" s="58">
        <v>1</v>
      </c>
      <c r="H12" s="30">
        <f t="shared" si="0"/>
        <v>0.3125</v>
      </c>
      <c r="I12" s="29">
        <v>0.2</v>
      </c>
      <c r="J12" s="39">
        <f t="shared" si="0"/>
        <v>6.25E-2</v>
      </c>
      <c r="K12" s="67">
        <v>1.2</v>
      </c>
      <c r="L12" s="68">
        <f t="shared" ref="L12" si="32">K12/$W12</f>
        <v>0.37499999999999994</v>
      </c>
      <c r="M12" s="58">
        <v>1.7</v>
      </c>
      <c r="N12" s="30">
        <f t="shared" ref="N12" si="33">M12/$W12</f>
        <v>0.53125</v>
      </c>
      <c r="O12" s="29">
        <v>0.4</v>
      </c>
      <c r="P12" s="39">
        <f t="shared" ref="P12" si="34">O12/$W12</f>
        <v>0.125</v>
      </c>
      <c r="Q12" s="67">
        <v>2</v>
      </c>
      <c r="R12" s="68">
        <f t="shared" ref="R12" si="35">Q12/$W12</f>
        <v>0.625</v>
      </c>
      <c r="S12" s="58">
        <v>2.7</v>
      </c>
      <c r="T12" s="30">
        <f t="shared" ref="T12" si="36">S12/$W12</f>
        <v>0.84375</v>
      </c>
      <c r="U12" s="29">
        <v>0.5</v>
      </c>
      <c r="V12" s="39">
        <f t="shared" ref="V12" si="37">U12/$W12</f>
        <v>0.15625</v>
      </c>
      <c r="W12" s="62">
        <v>3.2</v>
      </c>
      <c r="X12" s="73">
        <f t="shared" si="7"/>
        <v>1.03125</v>
      </c>
    </row>
    <row r="13" spans="1:24" x14ac:dyDescent="0.25">
      <c r="A13" s="38">
        <v>8</v>
      </c>
      <c r="B13" s="28" t="s">
        <v>5</v>
      </c>
      <c r="C13" s="4" t="s">
        <v>54</v>
      </c>
      <c r="D13" s="4" t="s">
        <v>55</v>
      </c>
      <c r="E13" s="4" t="s">
        <v>60</v>
      </c>
      <c r="F13" s="53" t="s">
        <v>9</v>
      </c>
      <c r="G13" s="58">
        <v>1.3</v>
      </c>
      <c r="H13" s="30">
        <f t="shared" si="0"/>
        <v>0.30952380952380953</v>
      </c>
      <c r="I13" s="29">
        <v>0.1</v>
      </c>
      <c r="J13" s="39">
        <f t="shared" si="0"/>
        <v>2.3809523809523808E-2</v>
      </c>
      <c r="K13" s="67">
        <v>1.4</v>
      </c>
      <c r="L13" s="68">
        <f t="shared" ref="L13" si="38">K13/$W13</f>
        <v>0.33333333333333331</v>
      </c>
      <c r="M13" s="58">
        <v>2.1</v>
      </c>
      <c r="N13" s="30">
        <f t="shared" ref="N13" si="39">M13/$W13</f>
        <v>0.5</v>
      </c>
      <c r="O13" s="29">
        <v>0.6</v>
      </c>
      <c r="P13" s="39">
        <f t="shared" ref="P13" si="40">O13/$W13</f>
        <v>0.14285714285714285</v>
      </c>
      <c r="Q13" s="67">
        <v>2.9</v>
      </c>
      <c r="R13" s="68">
        <f t="shared" ref="R13" si="41">Q13/$W13</f>
        <v>0.69047619047619047</v>
      </c>
      <c r="S13" s="58">
        <v>3.4</v>
      </c>
      <c r="T13" s="30">
        <f t="shared" ref="T13" si="42">S13/$W13</f>
        <v>0.80952380952380942</v>
      </c>
      <c r="U13" s="29">
        <v>0.7</v>
      </c>
      <c r="V13" s="39">
        <f t="shared" ref="V13" si="43">U13/$W13</f>
        <v>0.16666666666666666</v>
      </c>
      <c r="W13" s="62">
        <v>4.2</v>
      </c>
      <c r="X13" s="73">
        <f t="shared" si="7"/>
        <v>0.97619047619047628</v>
      </c>
    </row>
    <row r="14" spans="1:24" x14ac:dyDescent="0.25">
      <c r="A14" s="38">
        <v>9</v>
      </c>
      <c r="B14" s="28" t="s">
        <v>5</v>
      </c>
      <c r="C14" s="4" t="s">
        <v>54</v>
      </c>
      <c r="D14" s="4" t="s">
        <v>55</v>
      </c>
      <c r="E14" s="4" t="s">
        <v>62</v>
      </c>
      <c r="F14" s="53" t="s">
        <v>11</v>
      </c>
      <c r="G14" s="58">
        <v>1</v>
      </c>
      <c r="H14" s="30">
        <f t="shared" si="0"/>
        <v>0.17857142857142858</v>
      </c>
      <c r="I14" s="29">
        <v>0.5</v>
      </c>
      <c r="J14" s="39">
        <f t="shared" si="0"/>
        <v>8.9285714285714288E-2</v>
      </c>
      <c r="K14" s="67">
        <v>1.5</v>
      </c>
      <c r="L14" s="68">
        <f t="shared" ref="L14" si="44">K14/$W14</f>
        <v>0.26785714285714285</v>
      </c>
      <c r="M14" s="58">
        <v>3.2</v>
      </c>
      <c r="N14" s="30">
        <f t="shared" ref="N14" si="45">M14/$W14</f>
        <v>0.57142857142857151</v>
      </c>
      <c r="O14" s="29">
        <v>0.8</v>
      </c>
      <c r="P14" s="39">
        <f t="shared" ref="P14" si="46">O14/$W14</f>
        <v>0.14285714285714288</v>
      </c>
      <c r="Q14" s="67">
        <v>4.0999999999999996</v>
      </c>
      <c r="R14" s="68">
        <f>Q14/$W14</f>
        <v>0.7321428571428571</v>
      </c>
      <c r="S14" s="58">
        <v>4.2</v>
      </c>
      <c r="T14" s="30">
        <f t="shared" ref="T14" si="47">S14/$W14</f>
        <v>0.75000000000000011</v>
      </c>
      <c r="U14" s="29">
        <v>1.2</v>
      </c>
      <c r="V14" s="39">
        <f t="shared" ref="V14" si="48">U14/$W14</f>
        <v>0.2142857142857143</v>
      </c>
      <c r="W14" s="62">
        <v>5.6</v>
      </c>
      <c r="X14" s="73">
        <f t="shared" si="7"/>
        <v>0.98214285714285732</v>
      </c>
    </row>
    <row r="15" spans="1:24" x14ac:dyDescent="0.25">
      <c r="A15" s="38">
        <v>10</v>
      </c>
      <c r="B15" s="28" t="s">
        <v>5</v>
      </c>
      <c r="C15" s="4" t="s">
        <v>54</v>
      </c>
      <c r="D15" s="4" t="s">
        <v>55</v>
      </c>
      <c r="E15" s="4" t="s">
        <v>63</v>
      </c>
      <c r="F15" s="53" t="s">
        <v>12</v>
      </c>
      <c r="G15" s="58">
        <v>1.3</v>
      </c>
      <c r="H15" s="30">
        <f t="shared" si="0"/>
        <v>0.38235294117647062</v>
      </c>
      <c r="I15" s="29">
        <v>0.3</v>
      </c>
      <c r="J15" s="39">
        <f t="shared" si="0"/>
        <v>8.8235294117647065E-2</v>
      </c>
      <c r="K15" s="67">
        <v>1.6</v>
      </c>
      <c r="L15" s="68">
        <f t="shared" ref="L15" si="49">K15/$W15</f>
        <v>0.4705882352941177</v>
      </c>
      <c r="M15" s="58">
        <v>1.3</v>
      </c>
      <c r="N15" s="30">
        <f t="shared" ref="N15" si="50">M15/$W15</f>
        <v>0.38235294117647062</v>
      </c>
      <c r="O15" s="29">
        <v>0.4</v>
      </c>
      <c r="P15" s="39">
        <f t="shared" ref="P15" si="51">O15/$W15</f>
        <v>0.11764705882352942</v>
      </c>
      <c r="Q15" s="67">
        <v>1.8</v>
      </c>
      <c r="R15" s="68">
        <f t="shared" ref="R15" si="52">Q15/$W15</f>
        <v>0.52941176470588236</v>
      </c>
      <c r="S15" s="58">
        <v>2.7</v>
      </c>
      <c r="T15" s="30">
        <f t="shared" ref="T15" si="53">S15/$W15</f>
        <v>0.79411764705882359</v>
      </c>
      <c r="U15" s="29">
        <v>0.7</v>
      </c>
      <c r="V15" s="39">
        <f t="shared" ref="V15" si="54">U15/$W15</f>
        <v>0.20588235294117646</v>
      </c>
      <c r="W15" s="62">
        <v>3.4</v>
      </c>
      <c r="X15" s="73">
        <f t="shared" si="7"/>
        <v>0.97058823529411775</v>
      </c>
    </row>
    <row r="16" spans="1:24" x14ac:dyDescent="0.25">
      <c r="A16" s="38">
        <v>11</v>
      </c>
      <c r="B16" s="28" t="s">
        <v>5</v>
      </c>
      <c r="C16" s="4" t="s">
        <v>54</v>
      </c>
      <c r="D16" s="4" t="s">
        <v>55</v>
      </c>
      <c r="E16" s="4" t="s">
        <v>64</v>
      </c>
      <c r="F16" s="53" t="s">
        <v>13</v>
      </c>
      <c r="G16" s="58">
        <v>0.8</v>
      </c>
      <c r="H16" s="30">
        <f t="shared" si="0"/>
        <v>0.19512195121951223</v>
      </c>
      <c r="I16" s="29">
        <v>0.6</v>
      </c>
      <c r="J16" s="39">
        <f t="shared" si="0"/>
        <v>0.14634146341463417</v>
      </c>
      <c r="K16" s="67">
        <v>1.4</v>
      </c>
      <c r="L16" s="68">
        <f t="shared" ref="L16" si="55">K16/$W16</f>
        <v>0.34146341463414637</v>
      </c>
      <c r="M16" s="58">
        <v>1.7</v>
      </c>
      <c r="N16" s="30">
        <f t="shared" ref="N16" si="56">M16/$W16</f>
        <v>0.41463414634146345</v>
      </c>
      <c r="O16" s="29">
        <v>0.8</v>
      </c>
      <c r="P16" s="39">
        <f t="shared" ref="P16" si="57">O16/$W16</f>
        <v>0.19512195121951223</v>
      </c>
      <c r="Q16" s="67">
        <v>2.7</v>
      </c>
      <c r="R16" s="68">
        <f t="shared" ref="R16" si="58">Q16/$W16</f>
        <v>0.6585365853658538</v>
      </c>
      <c r="S16" s="58">
        <v>2.5</v>
      </c>
      <c r="T16" s="30">
        <f t="shared" ref="T16" si="59">S16/$W16</f>
        <v>0.60975609756097571</v>
      </c>
      <c r="U16" s="29">
        <v>1.4</v>
      </c>
      <c r="V16" s="39">
        <f t="shared" ref="V16" si="60">U16/$W16</f>
        <v>0.34146341463414637</v>
      </c>
      <c r="W16" s="62">
        <v>4.0999999999999996</v>
      </c>
      <c r="X16" s="73">
        <f t="shared" si="7"/>
        <v>0.95121951219512213</v>
      </c>
    </row>
    <row r="17" spans="1:24" x14ac:dyDescent="0.25">
      <c r="A17" s="38">
        <v>12</v>
      </c>
      <c r="B17" s="28" t="s">
        <v>5</v>
      </c>
      <c r="C17" s="5" t="s">
        <v>65</v>
      </c>
      <c r="D17" s="5" t="s">
        <v>66</v>
      </c>
      <c r="E17" s="4" t="s">
        <v>67</v>
      </c>
      <c r="F17" s="53" t="s">
        <v>14</v>
      </c>
      <c r="G17" s="58">
        <v>0.8</v>
      </c>
      <c r="H17" s="30">
        <f t="shared" si="0"/>
        <v>0.16326530612244897</v>
      </c>
      <c r="I17" s="29">
        <v>0.3</v>
      </c>
      <c r="J17" s="39">
        <f t="shared" si="0"/>
        <v>6.1224489795918359E-2</v>
      </c>
      <c r="K17" s="67">
        <v>1.2</v>
      </c>
      <c r="L17" s="68">
        <f t="shared" ref="L17" si="61">K17/$W17</f>
        <v>0.24489795918367344</v>
      </c>
      <c r="M17" s="58">
        <v>2.5</v>
      </c>
      <c r="N17" s="30">
        <f t="shared" ref="N17" si="62">M17/$W17</f>
        <v>0.51020408163265307</v>
      </c>
      <c r="O17" s="29">
        <v>0.7</v>
      </c>
      <c r="P17" s="39">
        <f t="shared" ref="P17" si="63">O17/$W17</f>
        <v>0.14285714285714285</v>
      </c>
      <c r="Q17" s="67">
        <v>3.7</v>
      </c>
      <c r="R17" s="68">
        <f t="shared" ref="R17" si="64">Q17/$W17</f>
        <v>0.75510204081632648</v>
      </c>
      <c r="S17" s="58">
        <v>3.3</v>
      </c>
      <c r="T17" s="30">
        <f t="shared" ref="T17" si="65">S17/$W17</f>
        <v>0.6734693877551019</v>
      </c>
      <c r="U17" s="29">
        <v>1.1000000000000001</v>
      </c>
      <c r="V17" s="39">
        <f t="shared" ref="V17" si="66">U17/$W17</f>
        <v>0.22448979591836735</v>
      </c>
      <c r="W17" s="62">
        <v>4.9000000000000004</v>
      </c>
      <c r="X17" s="73">
        <f t="shared" si="7"/>
        <v>0.87755102040816313</v>
      </c>
    </row>
    <row r="18" spans="1:24" x14ac:dyDescent="0.25">
      <c r="A18" s="38">
        <v>13</v>
      </c>
      <c r="B18" s="28" t="s">
        <v>5</v>
      </c>
      <c r="C18" s="5" t="s">
        <v>65</v>
      </c>
      <c r="D18" s="5" t="s">
        <v>66</v>
      </c>
      <c r="E18" s="4" t="s">
        <v>68</v>
      </c>
      <c r="F18" s="53" t="s">
        <v>15</v>
      </c>
      <c r="G18" s="58">
        <v>0.8</v>
      </c>
      <c r="H18" s="30">
        <f t="shared" si="0"/>
        <v>0.22222222222222224</v>
      </c>
      <c r="I18" s="29">
        <v>0.3</v>
      </c>
      <c r="J18" s="39">
        <f t="shared" si="0"/>
        <v>8.3333333333333329E-2</v>
      </c>
      <c r="K18" s="67">
        <v>1.1000000000000001</v>
      </c>
      <c r="L18" s="68">
        <f t="shared" ref="L18" si="67">K18/$W18</f>
        <v>0.30555555555555558</v>
      </c>
      <c r="M18" s="58">
        <v>1.9</v>
      </c>
      <c r="N18" s="30">
        <f t="shared" ref="N18" si="68">M18/$W18</f>
        <v>0.52777777777777779</v>
      </c>
      <c r="O18" s="29">
        <v>0.5</v>
      </c>
      <c r="P18" s="39">
        <f t="shared" ref="P18" si="69">O18/$W18</f>
        <v>0.1388888888888889</v>
      </c>
      <c r="Q18" s="67">
        <v>2.6</v>
      </c>
      <c r="R18" s="68">
        <f t="shared" ref="R18" si="70">Q18/$W18</f>
        <v>0.72222222222222221</v>
      </c>
      <c r="S18" s="58">
        <v>2.7</v>
      </c>
      <c r="T18" s="30">
        <f t="shared" ref="T18" si="71">S18/$W18</f>
        <v>0.75</v>
      </c>
      <c r="U18" s="29">
        <v>0.7</v>
      </c>
      <c r="V18" s="39">
        <f t="shared" ref="V18" si="72">U18/$W18</f>
        <v>0.19444444444444442</v>
      </c>
      <c r="W18" s="62">
        <v>3.6</v>
      </c>
      <c r="X18" s="73">
        <f t="shared" si="7"/>
        <v>0.97222222222222232</v>
      </c>
    </row>
    <row r="19" spans="1:24" x14ac:dyDescent="0.25">
      <c r="A19" s="38">
        <v>14</v>
      </c>
      <c r="B19" s="28" t="s">
        <v>5</v>
      </c>
      <c r="C19" s="5" t="s">
        <v>65</v>
      </c>
      <c r="D19" s="5" t="s">
        <v>66</v>
      </c>
      <c r="E19" s="4" t="s">
        <v>69</v>
      </c>
      <c r="F19" s="53" t="s">
        <v>16</v>
      </c>
      <c r="G19" s="58">
        <v>0.7</v>
      </c>
      <c r="H19" s="30">
        <f t="shared" si="0"/>
        <v>0.18421052631578946</v>
      </c>
      <c r="I19" s="29">
        <v>0.3</v>
      </c>
      <c r="J19" s="39">
        <f t="shared" si="0"/>
        <v>7.8947368421052627E-2</v>
      </c>
      <c r="K19" s="67">
        <v>1</v>
      </c>
      <c r="L19" s="68">
        <f t="shared" ref="L19" si="73">K19/$W19</f>
        <v>0.26315789473684209</v>
      </c>
      <c r="M19" s="58">
        <v>2.1</v>
      </c>
      <c r="N19" s="30">
        <f t="shared" ref="N19" si="74">M19/$W19</f>
        <v>0.55263157894736847</v>
      </c>
      <c r="O19" s="29">
        <v>0.5</v>
      </c>
      <c r="P19" s="39">
        <f t="shared" ref="P19" si="75">O19/$W19</f>
        <v>0.13157894736842105</v>
      </c>
      <c r="Q19" s="67">
        <v>2.8</v>
      </c>
      <c r="R19" s="68">
        <f t="shared" ref="R19" si="76">Q19/$W19</f>
        <v>0.73684210526315785</v>
      </c>
      <c r="S19" s="58">
        <v>2.8</v>
      </c>
      <c r="T19" s="30">
        <f t="shared" ref="T19" si="77">S19/$W19</f>
        <v>0.73684210526315785</v>
      </c>
      <c r="U19" s="29">
        <v>0.8</v>
      </c>
      <c r="V19" s="39">
        <f t="shared" ref="V19" si="78">U19/$W19</f>
        <v>0.2105263157894737</v>
      </c>
      <c r="W19" s="62">
        <v>3.8</v>
      </c>
      <c r="X19" s="73">
        <f t="shared" si="7"/>
        <v>0.94736842105263164</v>
      </c>
    </row>
    <row r="20" spans="1:24" x14ac:dyDescent="0.25">
      <c r="A20" s="38">
        <v>15</v>
      </c>
      <c r="B20" s="28" t="s">
        <v>5</v>
      </c>
      <c r="C20" s="5" t="s">
        <v>65</v>
      </c>
      <c r="D20" s="5" t="s">
        <v>66</v>
      </c>
      <c r="E20" s="4" t="s">
        <v>75</v>
      </c>
      <c r="F20" s="53" t="s">
        <v>22</v>
      </c>
      <c r="G20" s="58">
        <v>1.1000000000000001</v>
      </c>
      <c r="H20" s="30">
        <f t="shared" si="0"/>
        <v>0.2</v>
      </c>
      <c r="I20" s="29">
        <v>0.2</v>
      </c>
      <c r="J20" s="39">
        <f t="shared" si="0"/>
        <v>3.6363636363636369E-2</v>
      </c>
      <c r="K20" s="67">
        <v>1.3</v>
      </c>
      <c r="L20" s="68">
        <f t="shared" ref="L20" si="79">K20/$W20</f>
        <v>0.23636363636363636</v>
      </c>
      <c r="M20" s="58">
        <v>2.9</v>
      </c>
      <c r="N20" s="30">
        <f t="shared" ref="N20" si="80">M20/$W20</f>
        <v>0.52727272727272723</v>
      </c>
      <c r="O20" s="29">
        <v>0.5</v>
      </c>
      <c r="P20" s="39">
        <f t="shared" ref="P20" si="81">O20/$W20</f>
        <v>9.0909090909090912E-2</v>
      </c>
      <c r="Q20" s="67">
        <v>4.2</v>
      </c>
      <c r="R20" s="68">
        <f t="shared" ref="R20" si="82">Q20/$W20</f>
        <v>0.76363636363636367</v>
      </c>
      <c r="S20" s="58">
        <v>4</v>
      </c>
      <c r="T20" s="30">
        <f t="shared" ref="T20" si="83">S20/$W20</f>
        <v>0.72727272727272729</v>
      </c>
      <c r="U20" s="29">
        <v>0.8</v>
      </c>
      <c r="V20" s="39">
        <f t="shared" ref="V20" si="84">U20/$W20</f>
        <v>0.14545454545454548</v>
      </c>
      <c r="W20" s="62">
        <v>5.5</v>
      </c>
      <c r="X20" s="73">
        <f t="shared" si="7"/>
        <v>0.85454545454545461</v>
      </c>
    </row>
    <row r="21" spans="1:24" x14ac:dyDescent="0.25">
      <c r="A21" s="38">
        <v>16</v>
      </c>
      <c r="B21" s="28" t="s">
        <v>5</v>
      </c>
      <c r="C21" s="5" t="s">
        <v>65</v>
      </c>
      <c r="D21" s="5" t="s">
        <v>66</v>
      </c>
      <c r="E21" s="4" t="s">
        <v>73</v>
      </c>
      <c r="F21" s="53" t="s">
        <v>20</v>
      </c>
      <c r="G21" s="58">
        <v>0.5</v>
      </c>
      <c r="H21" s="30">
        <f t="shared" si="0"/>
        <v>0.33333333333333331</v>
      </c>
      <c r="I21" s="29">
        <v>0.1</v>
      </c>
      <c r="J21" s="39">
        <f t="shared" si="0"/>
        <v>6.6666666666666666E-2</v>
      </c>
      <c r="K21" s="67">
        <v>0.7</v>
      </c>
      <c r="L21" s="68">
        <f t="shared" ref="L21" si="85">K21/$W21</f>
        <v>0.46666666666666662</v>
      </c>
      <c r="M21" s="58">
        <v>0.5</v>
      </c>
      <c r="N21" s="30">
        <f t="shared" ref="N21" si="86">M21/$W21</f>
        <v>0.33333333333333331</v>
      </c>
      <c r="O21" s="29">
        <v>0.3</v>
      </c>
      <c r="P21" s="39">
        <f t="shared" ref="P21" si="87">O21/$W21</f>
        <v>0.19999999999999998</v>
      </c>
      <c r="Q21" s="67">
        <v>0.8</v>
      </c>
      <c r="R21" s="68">
        <f t="shared" ref="R21" si="88">Q21/$W21</f>
        <v>0.53333333333333333</v>
      </c>
      <c r="S21" s="58">
        <v>1</v>
      </c>
      <c r="T21" s="30">
        <f t="shared" ref="T21" si="89">S21/$W21</f>
        <v>0.66666666666666663</v>
      </c>
      <c r="U21" s="29">
        <v>0.4</v>
      </c>
      <c r="V21" s="39">
        <f t="shared" ref="V21" si="90">U21/$W21</f>
        <v>0.26666666666666666</v>
      </c>
      <c r="W21" s="62">
        <v>1.5</v>
      </c>
      <c r="X21" s="73">
        <f t="shared" si="7"/>
        <v>0.93333333333333324</v>
      </c>
    </row>
    <row r="22" spans="1:24" x14ac:dyDescent="0.25">
      <c r="A22" s="38">
        <v>17</v>
      </c>
      <c r="B22" s="28" t="s">
        <v>5</v>
      </c>
      <c r="C22" s="5" t="s">
        <v>65</v>
      </c>
      <c r="D22" s="5" t="s">
        <v>66</v>
      </c>
      <c r="E22" s="4" t="s">
        <v>74</v>
      </c>
      <c r="F22" s="53" t="s">
        <v>21</v>
      </c>
      <c r="G22" s="58">
        <v>1.5</v>
      </c>
      <c r="H22" s="30">
        <f t="shared" si="0"/>
        <v>0.3125</v>
      </c>
      <c r="I22" s="29">
        <v>0.3</v>
      </c>
      <c r="J22" s="39">
        <f t="shared" si="0"/>
        <v>6.25E-2</v>
      </c>
      <c r="K22" s="67">
        <v>1.8</v>
      </c>
      <c r="L22" s="68">
        <f t="shared" ref="L22" si="91">K22/$W22</f>
        <v>0.375</v>
      </c>
      <c r="M22" s="58">
        <v>2.2000000000000002</v>
      </c>
      <c r="N22" s="30">
        <f t="shared" ref="N22" si="92">M22/$W22</f>
        <v>0.45833333333333337</v>
      </c>
      <c r="O22" s="29">
        <v>0.4</v>
      </c>
      <c r="P22" s="39">
        <f t="shared" ref="P22" si="93">O22/$W22</f>
        <v>8.3333333333333343E-2</v>
      </c>
      <c r="Q22" s="67">
        <v>3</v>
      </c>
      <c r="R22" s="68">
        <f t="shared" ref="R22" si="94">Q22/$W22</f>
        <v>0.625</v>
      </c>
      <c r="S22" s="58">
        <v>3.7</v>
      </c>
      <c r="T22" s="30">
        <f t="shared" ref="T22" si="95">S22/$W22</f>
        <v>0.77083333333333337</v>
      </c>
      <c r="U22" s="29">
        <v>0.7</v>
      </c>
      <c r="V22" s="39">
        <f t="shared" ref="V22" si="96">U22/$W22</f>
        <v>0.14583333333333334</v>
      </c>
      <c r="W22" s="62">
        <v>4.8</v>
      </c>
      <c r="X22" s="73">
        <f t="shared" si="7"/>
        <v>0.91666666666666674</v>
      </c>
    </row>
    <row r="23" spans="1:24" x14ac:dyDescent="0.25">
      <c r="A23" s="38">
        <v>18</v>
      </c>
      <c r="B23" s="28" t="s">
        <v>5</v>
      </c>
      <c r="C23" s="5" t="s">
        <v>65</v>
      </c>
      <c r="D23" s="5" t="s">
        <v>66</v>
      </c>
      <c r="E23" s="4" t="s">
        <v>76</v>
      </c>
      <c r="F23" s="53" t="s">
        <v>23</v>
      </c>
      <c r="G23" s="58">
        <v>2.1</v>
      </c>
      <c r="H23" s="30">
        <f t="shared" si="0"/>
        <v>0.20192307692307693</v>
      </c>
      <c r="I23" s="29">
        <v>0.5</v>
      </c>
      <c r="J23" s="39">
        <f t="shared" si="0"/>
        <v>4.8076923076923073E-2</v>
      </c>
      <c r="K23" s="67">
        <v>2.6</v>
      </c>
      <c r="L23" s="68">
        <f t="shared" ref="L23" si="97">K23/$W23</f>
        <v>0.25</v>
      </c>
      <c r="M23" s="58">
        <v>6.5</v>
      </c>
      <c r="N23" s="30">
        <f t="shared" ref="N23" si="98">M23/$W23</f>
        <v>0.625</v>
      </c>
      <c r="O23" s="29">
        <v>0.8</v>
      </c>
      <c r="P23" s="39">
        <f t="shared" ref="P23" si="99">O23/$W23</f>
        <v>7.6923076923076927E-2</v>
      </c>
      <c r="Q23" s="67">
        <v>7.8</v>
      </c>
      <c r="R23" s="68">
        <f t="shared" ref="R23" si="100">Q23/$W23</f>
        <v>0.75</v>
      </c>
      <c r="S23" s="58">
        <v>8.6999999999999993</v>
      </c>
      <c r="T23" s="30">
        <f t="shared" ref="T23" si="101">S23/$W23</f>
        <v>0.83653846153846145</v>
      </c>
      <c r="U23" s="29">
        <v>1.3</v>
      </c>
      <c r="V23" s="39">
        <f t="shared" ref="V23" si="102">U23/$W23</f>
        <v>0.125</v>
      </c>
      <c r="W23" s="62">
        <v>10.4</v>
      </c>
      <c r="X23" s="73">
        <f t="shared" si="7"/>
        <v>0.95192307692307687</v>
      </c>
    </row>
    <row r="24" spans="1:24" ht="15.75" thickBot="1" x14ac:dyDescent="0.3">
      <c r="A24" s="45">
        <v>19</v>
      </c>
      <c r="B24" s="46" t="s">
        <v>5</v>
      </c>
      <c r="C24" s="47" t="s">
        <v>77</v>
      </c>
      <c r="D24" s="48" t="s">
        <v>24</v>
      </c>
      <c r="E24" s="48" t="s">
        <v>78</v>
      </c>
      <c r="F24" s="54" t="s">
        <v>24</v>
      </c>
      <c r="G24" s="59">
        <v>4.8</v>
      </c>
      <c r="H24" s="50">
        <f t="shared" si="0"/>
        <v>0.44444444444444442</v>
      </c>
      <c r="I24" s="49">
        <v>2</v>
      </c>
      <c r="J24" s="51">
        <f t="shared" si="0"/>
        <v>0.18518518518518517</v>
      </c>
      <c r="K24" s="69">
        <v>6.7</v>
      </c>
      <c r="L24" s="70">
        <f t="shared" ref="L24" si="103">K24/$W24</f>
        <v>0.62037037037037035</v>
      </c>
      <c r="M24" s="59">
        <v>2.1</v>
      </c>
      <c r="N24" s="50">
        <f t="shared" ref="N24" si="104">M24/$W24</f>
        <v>0.19444444444444445</v>
      </c>
      <c r="O24" s="49">
        <v>2</v>
      </c>
      <c r="P24" s="51">
        <f t="shared" ref="P24" si="105">O24/$W24</f>
        <v>0.18518518518518517</v>
      </c>
      <c r="Q24" s="69">
        <v>4.0999999999999996</v>
      </c>
      <c r="R24" s="70">
        <f t="shared" ref="R24" si="106">Q24/$W24</f>
        <v>0.37962962962962959</v>
      </c>
      <c r="S24" s="59">
        <v>6.8</v>
      </c>
      <c r="T24" s="50">
        <f t="shared" ref="T24" si="107">S24/$W24</f>
        <v>0.62962962962962954</v>
      </c>
      <c r="U24" s="49">
        <v>4</v>
      </c>
      <c r="V24" s="51">
        <f t="shared" ref="V24" si="108">U24/$W24</f>
        <v>0.37037037037037035</v>
      </c>
      <c r="W24" s="63">
        <v>10.8</v>
      </c>
      <c r="X24" s="70">
        <f t="shared" si="7"/>
        <v>1.0092592592592591</v>
      </c>
    </row>
    <row r="25" spans="1:24" x14ac:dyDescent="0.25">
      <c r="A25" s="31">
        <v>20</v>
      </c>
      <c r="B25" s="32" t="s">
        <v>79</v>
      </c>
      <c r="C25" s="33" t="s">
        <v>57</v>
      </c>
      <c r="D25" s="33" t="s">
        <v>58</v>
      </c>
      <c r="E25" s="34" t="s">
        <v>70</v>
      </c>
      <c r="F25" s="52" t="s">
        <v>17</v>
      </c>
      <c r="G25" s="56">
        <v>0.6</v>
      </c>
      <c r="H25" s="36">
        <f t="shared" si="0"/>
        <v>0.16216216216216214</v>
      </c>
      <c r="I25" s="35">
        <v>0.3</v>
      </c>
      <c r="J25" s="57">
        <f t="shared" si="0"/>
        <v>8.1081081081081072E-2</v>
      </c>
      <c r="K25" s="65">
        <v>0.9</v>
      </c>
      <c r="L25" s="66">
        <f t="shared" ref="L25" si="109">K25/$W25</f>
        <v>0.24324324324324323</v>
      </c>
      <c r="M25" s="56">
        <v>2.1</v>
      </c>
      <c r="N25" s="36">
        <f t="shared" ref="N25" si="110">M25/$W25</f>
        <v>0.56756756756756754</v>
      </c>
      <c r="O25" s="35">
        <v>0.8</v>
      </c>
      <c r="P25" s="57">
        <f t="shared" ref="P25" si="111">O25/$W25</f>
        <v>0.21621621621621623</v>
      </c>
      <c r="Q25" s="65">
        <v>2.8</v>
      </c>
      <c r="R25" s="66">
        <f t="shared" ref="R25" si="112">Q25/$W25</f>
        <v>0.75675675675675669</v>
      </c>
      <c r="S25" s="56">
        <v>2.7</v>
      </c>
      <c r="T25" s="36">
        <f t="shared" ref="T25" si="113">S25/$W25</f>
        <v>0.72972972972972971</v>
      </c>
      <c r="U25" s="35">
        <v>1</v>
      </c>
      <c r="V25" s="57">
        <f t="shared" ref="V25" si="114">U25/$W25</f>
        <v>0.27027027027027023</v>
      </c>
      <c r="W25" s="61">
        <v>3.7</v>
      </c>
      <c r="X25" s="37">
        <f t="shared" si="7"/>
        <v>1.027027027027027</v>
      </c>
    </row>
    <row r="26" spans="1:24" x14ac:dyDescent="0.25">
      <c r="A26" s="38">
        <v>21</v>
      </c>
      <c r="B26" s="28" t="s">
        <v>79</v>
      </c>
      <c r="C26" s="4" t="s">
        <v>57</v>
      </c>
      <c r="D26" s="4" t="s">
        <v>58</v>
      </c>
      <c r="E26" s="5" t="s">
        <v>71</v>
      </c>
      <c r="F26" s="53" t="s">
        <v>18</v>
      </c>
      <c r="G26" s="58">
        <v>0.8</v>
      </c>
      <c r="H26" s="30">
        <f t="shared" si="0"/>
        <v>0.36363636363636365</v>
      </c>
      <c r="I26" s="29">
        <v>0.2</v>
      </c>
      <c r="J26" s="39">
        <f t="shared" si="0"/>
        <v>9.0909090909090912E-2</v>
      </c>
      <c r="K26" s="67">
        <v>0.9</v>
      </c>
      <c r="L26" s="68">
        <f t="shared" ref="L26" si="115">K26/$W26</f>
        <v>0.40909090909090906</v>
      </c>
      <c r="M26" s="58">
        <v>1</v>
      </c>
      <c r="N26" s="30">
        <f t="shared" ref="N26" si="116">M26/$W26</f>
        <v>0.45454545454545453</v>
      </c>
      <c r="O26" s="29">
        <v>0.3</v>
      </c>
      <c r="P26" s="39">
        <f t="shared" ref="P26" si="117">O26/$W26</f>
        <v>0.13636363636363635</v>
      </c>
      <c r="Q26" s="67">
        <v>1.3</v>
      </c>
      <c r="R26" s="68">
        <f t="shared" ref="R26" si="118">Q26/$W26</f>
        <v>0.59090909090909083</v>
      </c>
      <c r="S26" s="58">
        <v>1.8</v>
      </c>
      <c r="T26" s="30">
        <f t="shared" ref="T26" si="119">S26/$W26</f>
        <v>0.81818181818181812</v>
      </c>
      <c r="U26" s="29">
        <v>0.4</v>
      </c>
      <c r="V26" s="39">
        <f t="shared" ref="V26" si="120">U26/$W26</f>
        <v>0.18181818181818182</v>
      </c>
      <c r="W26" s="62">
        <v>2.2000000000000002</v>
      </c>
      <c r="X26" s="73">
        <f t="shared" si="7"/>
        <v>1.0454545454545454</v>
      </c>
    </row>
    <row r="27" spans="1:24" x14ac:dyDescent="0.25">
      <c r="A27" s="38">
        <v>22</v>
      </c>
      <c r="B27" s="28" t="s">
        <v>79</v>
      </c>
      <c r="C27" s="4" t="s">
        <v>57</v>
      </c>
      <c r="D27" s="4" t="s">
        <v>58</v>
      </c>
      <c r="E27" s="5" t="s">
        <v>72</v>
      </c>
      <c r="F27" s="53" t="s">
        <v>19</v>
      </c>
      <c r="G27" s="58">
        <v>1.2</v>
      </c>
      <c r="H27" s="30">
        <f t="shared" si="0"/>
        <v>0.32432432432432429</v>
      </c>
      <c r="I27" s="29">
        <v>0.5</v>
      </c>
      <c r="J27" s="39">
        <f t="shared" si="0"/>
        <v>0.13513513513513511</v>
      </c>
      <c r="K27" s="67">
        <v>1.7</v>
      </c>
      <c r="L27" s="68">
        <f t="shared" ref="L27" si="121">K27/$W27</f>
        <v>0.45945945945945943</v>
      </c>
      <c r="M27" s="58">
        <v>1.6</v>
      </c>
      <c r="N27" s="30">
        <f t="shared" ref="N27" si="122">M27/$W27</f>
        <v>0.43243243243243246</v>
      </c>
      <c r="O27" s="29">
        <v>0.4</v>
      </c>
      <c r="P27" s="39">
        <f t="shared" ref="P27" si="123">O27/$W27</f>
        <v>0.10810810810810811</v>
      </c>
      <c r="Q27" s="67">
        <v>2</v>
      </c>
      <c r="R27" s="68">
        <f t="shared" ref="R27" si="124">Q27/$W27</f>
        <v>0.54054054054054046</v>
      </c>
      <c r="S27" s="58">
        <v>2.8</v>
      </c>
      <c r="T27" s="30">
        <f t="shared" ref="T27" si="125">S27/$W27</f>
        <v>0.75675675675675669</v>
      </c>
      <c r="U27" s="29">
        <v>1</v>
      </c>
      <c r="V27" s="39">
        <f t="shared" ref="V27" si="126">U27/$W27</f>
        <v>0.27027027027027023</v>
      </c>
      <c r="W27" s="62">
        <v>3.7</v>
      </c>
      <c r="X27" s="68">
        <f t="shared" si="7"/>
        <v>1</v>
      </c>
    </row>
    <row r="28" spans="1:24" x14ac:dyDescent="0.25">
      <c r="A28" s="38">
        <v>23</v>
      </c>
      <c r="B28" s="28" t="s">
        <v>79</v>
      </c>
      <c r="C28" s="4" t="s">
        <v>57</v>
      </c>
      <c r="D28" s="4" t="s">
        <v>58</v>
      </c>
      <c r="E28" s="4" t="s">
        <v>59</v>
      </c>
      <c r="F28" s="53" t="s">
        <v>8</v>
      </c>
      <c r="G28" s="58">
        <v>0.6</v>
      </c>
      <c r="H28" s="30">
        <f t="shared" si="0"/>
        <v>0.18749999999999997</v>
      </c>
      <c r="I28" s="29">
        <v>0.1</v>
      </c>
      <c r="J28" s="39">
        <f t="shared" si="0"/>
        <v>3.125E-2</v>
      </c>
      <c r="K28" s="67">
        <v>0.7</v>
      </c>
      <c r="L28" s="68">
        <f t="shared" ref="L28" si="127">K28/$W28</f>
        <v>0.21874999999999997</v>
      </c>
      <c r="M28" s="58">
        <v>2.2000000000000002</v>
      </c>
      <c r="N28" s="30">
        <f t="shared" ref="N28" si="128">M28/$W28</f>
        <v>0.6875</v>
      </c>
      <c r="O28" s="29">
        <v>0.3</v>
      </c>
      <c r="P28" s="39">
        <f t="shared" ref="P28" si="129">O28/$W28</f>
        <v>9.3749999999999986E-2</v>
      </c>
      <c r="Q28" s="67">
        <v>2.5</v>
      </c>
      <c r="R28" s="68">
        <f t="shared" ref="R28" si="130">Q28/$W28</f>
        <v>0.78125</v>
      </c>
      <c r="S28" s="58">
        <v>2.8</v>
      </c>
      <c r="T28" s="30">
        <f t="shared" ref="T28" si="131">S28/$W28</f>
        <v>0.87499999999999989</v>
      </c>
      <c r="U28" s="29">
        <v>0.4</v>
      </c>
      <c r="V28" s="39">
        <f t="shared" ref="V28" si="132">U28/$W28</f>
        <v>0.125</v>
      </c>
      <c r="W28" s="62">
        <v>3.2</v>
      </c>
      <c r="X28" s="68">
        <f t="shared" si="7"/>
        <v>1</v>
      </c>
    </row>
    <row r="29" spans="1:24" x14ac:dyDescent="0.25">
      <c r="A29" s="38">
        <v>24</v>
      </c>
      <c r="B29" s="28" t="s">
        <v>79</v>
      </c>
      <c r="C29" s="4" t="s">
        <v>57</v>
      </c>
      <c r="D29" s="4" t="s">
        <v>58</v>
      </c>
      <c r="E29" s="5" t="s">
        <v>61</v>
      </c>
      <c r="F29" s="53" t="s">
        <v>10</v>
      </c>
      <c r="G29" s="58">
        <v>0.8</v>
      </c>
      <c r="H29" s="30">
        <f t="shared" si="0"/>
        <v>0.19512195121951223</v>
      </c>
      <c r="I29" s="29">
        <v>0.7</v>
      </c>
      <c r="J29" s="39">
        <f t="shared" si="0"/>
        <v>0.17073170731707318</v>
      </c>
      <c r="K29" s="67">
        <v>1.4</v>
      </c>
      <c r="L29" s="68">
        <f t="shared" ref="L29" si="133">K29/$W29</f>
        <v>0.34146341463414637</v>
      </c>
      <c r="M29" s="58">
        <v>2.1</v>
      </c>
      <c r="N29" s="30">
        <f t="shared" ref="N29" si="134">M29/$W29</f>
        <v>0.51219512195121952</v>
      </c>
      <c r="O29" s="29">
        <v>0.6</v>
      </c>
      <c r="P29" s="39">
        <f t="shared" ref="P29" si="135">O29/$W29</f>
        <v>0.14634146341463417</v>
      </c>
      <c r="Q29" s="67">
        <v>2.7</v>
      </c>
      <c r="R29" s="68">
        <f t="shared" ref="R29" si="136">Q29/$W29</f>
        <v>0.6585365853658538</v>
      </c>
      <c r="S29" s="58">
        <v>2.8</v>
      </c>
      <c r="T29" s="30">
        <f t="shared" ref="T29" si="137">S29/$W29</f>
        <v>0.68292682926829273</v>
      </c>
      <c r="U29" s="29">
        <v>1.3</v>
      </c>
      <c r="V29" s="39">
        <f t="shared" ref="V29" si="138">U29/$W29</f>
        <v>0.31707317073170738</v>
      </c>
      <c r="W29" s="62">
        <v>4.0999999999999996</v>
      </c>
      <c r="X29" s="73">
        <f t="shared" si="7"/>
        <v>1.024390243902439</v>
      </c>
    </row>
    <row r="30" spans="1:24" x14ac:dyDescent="0.25">
      <c r="A30" s="38">
        <v>25</v>
      </c>
      <c r="B30" s="28" t="s">
        <v>79</v>
      </c>
      <c r="C30" s="4" t="s">
        <v>51</v>
      </c>
      <c r="D30" s="4" t="s">
        <v>52</v>
      </c>
      <c r="E30" s="4" t="s">
        <v>53</v>
      </c>
      <c r="F30" s="53" t="s">
        <v>6</v>
      </c>
      <c r="G30" s="58">
        <v>1.6</v>
      </c>
      <c r="H30" s="30">
        <f t="shared" si="0"/>
        <v>0.26666666666666666</v>
      </c>
      <c r="I30" s="29">
        <v>0.8</v>
      </c>
      <c r="J30" s="39">
        <f t="shared" si="0"/>
        <v>0.13333333333333333</v>
      </c>
      <c r="K30" s="67">
        <v>2.4</v>
      </c>
      <c r="L30" s="68">
        <f t="shared" ref="L30" si="139">K30/$W30</f>
        <v>0.39999999999999997</v>
      </c>
      <c r="M30" s="58">
        <v>2.7</v>
      </c>
      <c r="N30" s="30">
        <f t="shared" ref="N30" si="140">M30/$W30</f>
        <v>0.45</v>
      </c>
      <c r="O30" s="29">
        <v>0.9</v>
      </c>
      <c r="P30" s="39">
        <f t="shared" ref="P30" si="141">O30/$W30</f>
        <v>0.15</v>
      </c>
      <c r="Q30" s="67">
        <v>3.5</v>
      </c>
      <c r="R30" s="68">
        <f t="shared" ref="R30" si="142">Q30/$W30</f>
        <v>0.58333333333333337</v>
      </c>
      <c r="S30" s="58">
        <v>4.3</v>
      </c>
      <c r="T30" s="30">
        <f t="shared" ref="T30" si="143">S30/$W30</f>
        <v>0.71666666666666667</v>
      </c>
      <c r="U30" s="29">
        <v>1.7</v>
      </c>
      <c r="V30" s="39">
        <f t="shared" ref="V30" si="144">U30/$W30</f>
        <v>0.28333333333333333</v>
      </c>
      <c r="W30" s="62">
        <v>6</v>
      </c>
      <c r="X30" s="68">
        <f t="shared" si="7"/>
        <v>1</v>
      </c>
    </row>
    <row r="31" spans="1:24" x14ac:dyDescent="0.25">
      <c r="A31" s="38">
        <v>26</v>
      </c>
      <c r="B31" s="28" t="s">
        <v>79</v>
      </c>
      <c r="C31" s="4" t="s">
        <v>54</v>
      </c>
      <c r="D31" s="4" t="s">
        <v>55</v>
      </c>
      <c r="E31" s="4" t="s">
        <v>56</v>
      </c>
      <c r="F31" s="53" t="s">
        <v>7</v>
      </c>
      <c r="G31" s="58">
        <v>1.4</v>
      </c>
      <c r="H31" s="30">
        <f t="shared" si="0"/>
        <v>0.29166666666666669</v>
      </c>
      <c r="I31" s="29">
        <v>0.1</v>
      </c>
      <c r="J31" s="39">
        <f t="shared" si="0"/>
        <v>2.0833333333333336E-2</v>
      </c>
      <c r="K31" s="67">
        <v>1.5</v>
      </c>
      <c r="L31" s="68">
        <f t="shared" ref="L31" si="145">K31/$W31</f>
        <v>0.3125</v>
      </c>
      <c r="M31" s="58">
        <v>2.7</v>
      </c>
      <c r="N31" s="30">
        <f t="shared" ref="N31" si="146">M31/$W31</f>
        <v>0.56250000000000011</v>
      </c>
      <c r="O31" s="29">
        <v>0.6</v>
      </c>
      <c r="P31" s="39">
        <f t="shared" ref="P31" si="147">O31/$W31</f>
        <v>0.125</v>
      </c>
      <c r="Q31" s="67">
        <v>3.3</v>
      </c>
      <c r="R31" s="68">
        <f t="shared" ref="R31" si="148">Q31/$W31</f>
        <v>0.6875</v>
      </c>
      <c r="S31" s="58">
        <v>4.0999999999999996</v>
      </c>
      <c r="T31" s="30">
        <f t="shared" ref="T31" si="149">S31/$W31</f>
        <v>0.85416666666666663</v>
      </c>
      <c r="U31" s="29">
        <v>0.6</v>
      </c>
      <c r="V31" s="39">
        <f t="shared" ref="V31" si="150">U31/$W31</f>
        <v>0.125</v>
      </c>
      <c r="W31" s="62">
        <v>4.8</v>
      </c>
      <c r="X31" s="68">
        <f t="shared" si="7"/>
        <v>1</v>
      </c>
    </row>
    <row r="32" spans="1:24" x14ac:dyDescent="0.25">
      <c r="A32" s="38">
        <v>27</v>
      </c>
      <c r="B32" s="28" t="s">
        <v>79</v>
      </c>
      <c r="C32" s="4" t="s">
        <v>54</v>
      </c>
      <c r="D32" s="4" t="s">
        <v>55</v>
      </c>
      <c r="E32" s="4" t="s">
        <v>60</v>
      </c>
      <c r="F32" s="53" t="s">
        <v>9</v>
      </c>
      <c r="G32" s="58">
        <v>1.1000000000000001</v>
      </c>
      <c r="H32" s="30">
        <f t="shared" si="0"/>
        <v>0.22000000000000003</v>
      </c>
      <c r="I32" s="29">
        <v>0.2</v>
      </c>
      <c r="J32" s="39">
        <f t="shared" si="0"/>
        <v>0.04</v>
      </c>
      <c r="K32" s="67">
        <v>1.3</v>
      </c>
      <c r="L32" s="68">
        <f t="shared" ref="L32" si="151">K32/$W32</f>
        <v>0.26</v>
      </c>
      <c r="M32" s="58">
        <v>3</v>
      </c>
      <c r="N32" s="30">
        <f t="shared" ref="N32" si="152">M32/$W32</f>
        <v>0.6</v>
      </c>
      <c r="O32" s="29">
        <v>0.8</v>
      </c>
      <c r="P32" s="39">
        <f t="shared" ref="P32" si="153">O32/$W32</f>
        <v>0.16</v>
      </c>
      <c r="Q32" s="67">
        <v>3.8</v>
      </c>
      <c r="R32" s="68">
        <f t="shared" ref="R32" si="154">Q32/$W32</f>
        <v>0.76</v>
      </c>
      <c r="S32" s="58">
        <v>4.0999999999999996</v>
      </c>
      <c r="T32" s="30">
        <f t="shared" ref="T32" si="155">S32/$W32</f>
        <v>0.82</v>
      </c>
      <c r="U32" s="29">
        <v>1</v>
      </c>
      <c r="V32" s="39">
        <f t="shared" ref="V32" si="156">U32/$W32</f>
        <v>0.2</v>
      </c>
      <c r="W32" s="62">
        <v>5</v>
      </c>
      <c r="X32" s="73">
        <f t="shared" si="7"/>
        <v>1.02</v>
      </c>
    </row>
    <row r="33" spans="1:24" x14ac:dyDescent="0.25">
      <c r="A33" s="38">
        <v>28</v>
      </c>
      <c r="B33" s="28" t="s">
        <v>79</v>
      </c>
      <c r="C33" s="4" t="s">
        <v>54</v>
      </c>
      <c r="D33" s="4" t="s">
        <v>55</v>
      </c>
      <c r="E33" s="4" t="s">
        <v>62</v>
      </c>
      <c r="F33" s="53" t="s">
        <v>11</v>
      </c>
      <c r="G33" s="58">
        <v>0.7</v>
      </c>
      <c r="H33" s="30">
        <f t="shared" si="0"/>
        <v>0.10937499999999999</v>
      </c>
      <c r="I33" s="29">
        <v>0.3</v>
      </c>
      <c r="J33" s="39">
        <f t="shared" si="0"/>
        <v>4.6874999999999993E-2</v>
      </c>
      <c r="K33" s="67">
        <v>1</v>
      </c>
      <c r="L33" s="68">
        <f t="shared" ref="L33" si="157">K33/$W33</f>
        <v>0.15625</v>
      </c>
      <c r="M33" s="58">
        <v>4.5</v>
      </c>
      <c r="N33" s="30">
        <f t="shared" ref="N33" si="158">M33/$W33</f>
        <v>0.703125</v>
      </c>
      <c r="O33" s="29">
        <v>0.9</v>
      </c>
      <c r="P33" s="39">
        <f t="shared" ref="P33" si="159">O33/$W33</f>
        <v>0.140625</v>
      </c>
      <c r="Q33" s="67">
        <v>5.4</v>
      </c>
      <c r="R33" s="68">
        <f t="shared" ref="R33" si="160">Q33/$W33</f>
        <v>0.84375</v>
      </c>
      <c r="S33" s="58">
        <v>5.2</v>
      </c>
      <c r="T33" s="30">
        <f t="shared" ref="T33" si="161">S33/$W33</f>
        <v>0.8125</v>
      </c>
      <c r="U33" s="29">
        <v>1.2</v>
      </c>
      <c r="V33" s="39">
        <f t="shared" ref="V33" si="162">U33/$W33</f>
        <v>0.18749999999999997</v>
      </c>
      <c r="W33" s="62">
        <v>6.4</v>
      </c>
      <c r="X33" s="68">
        <f t="shared" si="7"/>
        <v>1</v>
      </c>
    </row>
    <row r="34" spans="1:24" x14ac:dyDescent="0.25">
      <c r="A34" s="38">
        <v>29</v>
      </c>
      <c r="B34" s="28" t="s">
        <v>79</v>
      </c>
      <c r="C34" s="4" t="s">
        <v>54</v>
      </c>
      <c r="D34" s="4" t="s">
        <v>55</v>
      </c>
      <c r="E34" s="4" t="s">
        <v>63</v>
      </c>
      <c r="F34" s="53" t="s">
        <v>12</v>
      </c>
      <c r="G34" s="58">
        <v>1.3</v>
      </c>
      <c r="H34" s="30">
        <f t="shared" si="0"/>
        <v>0.32500000000000001</v>
      </c>
      <c r="I34" s="29">
        <v>0</v>
      </c>
      <c r="J34" s="39">
        <f t="shared" si="0"/>
        <v>0</v>
      </c>
      <c r="K34" s="67">
        <v>1.4</v>
      </c>
      <c r="L34" s="68">
        <f t="shared" ref="L34" si="163">K34/$W34</f>
        <v>0.35</v>
      </c>
      <c r="M34" s="58">
        <v>2.1</v>
      </c>
      <c r="N34" s="30">
        <f t="shared" ref="N34" si="164">M34/$W34</f>
        <v>0.52500000000000002</v>
      </c>
      <c r="O34" s="29">
        <v>0.5</v>
      </c>
      <c r="P34" s="39">
        <f t="shared" ref="P34" si="165">O34/$W34</f>
        <v>0.125</v>
      </c>
      <c r="Q34" s="67">
        <v>2.6</v>
      </c>
      <c r="R34" s="68">
        <f t="shared" ref="R34" si="166">Q34/$W34</f>
        <v>0.65</v>
      </c>
      <c r="S34" s="58">
        <v>3.4</v>
      </c>
      <c r="T34" s="30">
        <f t="shared" ref="T34" si="167">S34/$W34</f>
        <v>0.85</v>
      </c>
      <c r="U34" s="29">
        <v>0.5</v>
      </c>
      <c r="V34" s="39">
        <f t="shared" ref="V34" si="168">U34/$W34</f>
        <v>0.125</v>
      </c>
      <c r="W34" s="62">
        <v>4</v>
      </c>
      <c r="X34" s="73">
        <f t="shared" si="7"/>
        <v>0.97500000000000009</v>
      </c>
    </row>
    <row r="35" spans="1:24" x14ac:dyDescent="0.25">
      <c r="A35" s="38">
        <v>30</v>
      </c>
      <c r="B35" s="28" t="s">
        <v>79</v>
      </c>
      <c r="C35" s="4" t="s">
        <v>54</v>
      </c>
      <c r="D35" s="4" t="s">
        <v>55</v>
      </c>
      <c r="E35" s="4" t="s">
        <v>64</v>
      </c>
      <c r="F35" s="53" t="s">
        <v>13</v>
      </c>
      <c r="G35" s="58">
        <v>1.2</v>
      </c>
      <c r="H35" s="30">
        <f t="shared" si="0"/>
        <v>0.25531914893617019</v>
      </c>
      <c r="I35" s="29">
        <v>0.5</v>
      </c>
      <c r="J35" s="39">
        <f t="shared" si="0"/>
        <v>0.10638297872340426</v>
      </c>
      <c r="K35" s="67">
        <v>1.7</v>
      </c>
      <c r="L35" s="68">
        <f t="shared" ref="L35" si="169">K35/$W35</f>
        <v>0.36170212765957444</v>
      </c>
      <c r="M35" s="58">
        <v>2</v>
      </c>
      <c r="N35" s="30">
        <f t="shared" ref="N35" si="170">M35/$W35</f>
        <v>0.42553191489361702</v>
      </c>
      <c r="O35" s="29">
        <v>1.1000000000000001</v>
      </c>
      <c r="P35" s="39">
        <f t="shared" ref="P35" si="171">O35/$W35</f>
        <v>0.23404255319148937</v>
      </c>
      <c r="Q35" s="67">
        <v>3.1</v>
      </c>
      <c r="R35" s="68">
        <f t="shared" ref="R35" si="172">Q35/$W35</f>
        <v>0.65957446808510634</v>
      </c>
      <c r="S35" s="58">
        <v>3.2</v>
      </c>
      <c r="T35" s="30">
        <f t="shared" ref="T35" si="173">S35/$W35</f>
        <v>0.68085106382978722</v>
      </c>
      <c r="U35" s="29">
        <v>1.5</v>
      </c>
      <c r="V35" s="39">
        <f t="shared" ref="V35" si="174">U35/$W35</f>
        <v>0.31914893617021273</v>
      </c>
      <c r="W35" s="62">
        <v>4.7</v>
      </c>
      <c r="X35" s="73">
        <f t="shared" si="7"/>
        <v>1.0212765957446808</v>
      </c>
    </row>
    <row r="36" spans="1:24" x14ac:dyDescent="0.25">
      <c r="A36" s="38">
        <v>31</v>
      </c>
      <c r="B36" s="28" t="s">
        <v>79</v>
      </c>
      <c r="C36" s="5" t="s">
        <v>65</v>
      </c>
      <c r="D36" s="5" t="s">
        <v>66</v>
      </c>
      <c r="E36" s="4" t="s">
        <v>67</v>
      </c>
      <c r="F36" s="53" t="s">
        <v>14</v>
      </c>
      <c r="G36" s="58">
        <v>1.1000000000000001</v>
      </c>
      <c r="H36" s="30">
        <f t="shared" si="0"/>
        <v>0.19298245614035089</v>
      </c>
      <c r="I36" s="29">
        <v>0.5</v>
      </c>
      <c r="J36" s="39">
        <f t="shared" si="0"/>
        <v>8.771929824561403E-2</v>
      </c>
      <c r="K36" s="67">
        <v>1.6</v>
      </c>
      <c r="L36" s="68">
        <f t="shared" ref="L36" si="175">K36/$W36</f>
        <v>0.2807017543859649</v>
      </c>
      <c r="M36" s="58">
        <v>3</v>
      </c>
      <c r="N36" s="30">
        <f t="shared" ref="N36" si="176">M36/$W36</f>
        <v>0.52631578947368418</v>
      </c>
      <c r="O36" s="29">
        <v>1.1000000000000001</v>
      </c>
      <c r="P36" s="39">
        <f t="shared" ref="P36" si="177">O36/$W36</f>
        <v>0.19298245614035089</v>
      </c>
      <c r="Q36" s="67">
        <v>4.0999999999999996</v>
      </c>
      <c r="R36" s="68">
        <f t="shared" ref="R36" si="178">Q36/$W36</f>
        <v>0.71929824561403499</v>
      </c>
      <c r="S36" s="58">
        <v>4.0999999999999996</v>
      </c>
      <c r="T36" s="30">
        <f t="shared" ref="T36" si="179">S36/$W36</f>
        <v>0.71929824561403499</v>
      </c>
      <c r="U36" s="29">
        <v>1.6</v>
      </c>
      <c r="V36" s="39">
        <f t="shared" ref="V36" si="180">U36/$W36</f>
        <v>0.2807017543859649</v>
      </c>
      <c r="W36" s="62">
        <v>5.7</v>
      </c>
      <c r="X36" s="68">
        <f t="shared" si="7"/>
        <v>1</v>
      </c>
    </row>
    <row r="37" spans="1:24" x14ac:dyDescent="0.25">
      <c r="A37" s="38">
        <v>32</v>
      </c>
      <c r="B37" s="28" t="s">
        <v>79</v>
      </c>
      <c r="C37" s="5" t="s">
        <v>65</v>
      </c>
      <c r="D37" s="5" t="s">
        <v>66</v>
      </c>
      <c r="E37" s="4" t="s">
        <v>68</v>
      </c>
      <c r="F37" s="53" t="s">
        <v>15</v>
      </c>
      <c r="G37" s="58">
        <v>0.8</v>
      </c>
      <c r="H37" s="30">
        <f t="shared" si="0"/>
        <v>0.17777777777777778</v>
      </c>
      <c r="I37" s="29">
        <v>0.3</v>
      </c>
      <c r="J37" s="39">
        <f t="shared" si="0"/>
        <v>6.6666666666666666E-2</v>
      </c>
      <c r="K37" s="67">
        <v>1.1000000000000001</v>
      </c>
      <c r="L37" s="68">
        <f t="shared" ref="L37" si="181">K37/$W37</f>
        <v>0.24444444444444446</v>
      </c>
      <c r="M37" s="58">
        <v>2.5</v>
      </c>
      <c r="N37" s="30">
        <f t="shared" ref="N37" si="182">M37/$W37</f>
        <v>0.55555555555555558</v>
      </c>
      <c r="O37" s="29">
        <v>0.9</v>
      </c>
      <c r="P37" s="39">
        <f t="shared" ref="P37" si="183">O37/$W37</f>
        <v>0.2</v>
      </c>
      <c r="Q37" s="67">
        <v>3.4</v>
      </c>
      <c r="R37" s="68">
        <f t="shared" ref="R37" si="184">Q37/$W37</f>
        <v>0.75555555555555554</v>
      </c>
      <c r="S37" s="58">
        <v>3.3</v>
      </c>
      <c r="T37" s="30">
        <f t="shared" ref="T37" si="185">S37/$W37</f>
        <v>0.73333333333333328</v>
      </c>
      <c r="U37" s="29">
        <v>1.2</v>
      </c>
      <c r="V37" s="39">
        <f t="shared" ref="V37" si="186">U37/$W37</f>
        <v>0.26666666666666666</v>
      </c>
      <c r="W37" s="62">
        <v>4.5</v>
      </c>
      <c r="X37" s="68">
        <f t="shared" si="7"/>
        <v>1</v>
      </c>
    </row>
    <row r="38" spans="1:24" x14ac:dyDescent="0.25">
      <c r="A38" s="38">
        <v>33</v>
      </c>
      <c r="B38" s="28" t="s">
        <v>79</v>
      </c>
      <c r="C38" s="5" t="s">
        <v>65</v>
      </c>
      <c r="D38" s="5" t="s">
        <v>66</v>
      </c>
      <c r="E38" s="4" t="s">
        <v>69</v>
      </c>
      <c r="F38" s="53" t="s">
        <v>16</v>
      </c>
      <c r="G38" s="58">
        <v>1</v>
      </c>
      <c r="H38" s="30">
        <f t="shared" si="0"/>
        <v>0.22222222222222221</v>
      </c>
      <c r="I38" s="29">
        <v>0.4</v>
      </c>
      <c r="J38" s="39">
        <f t="shared" si="0"/>
        <v>8.8888888888888892E-2</v>
      </c>
      <c r="K38" s="67">
        <v>1.3</v>
      </c>
      <c r="L38" s="68">
        <f t="shared" ref="L38" si="187">K38/$W38</f>
        <v>0.28888888888888892</v>
      </c>
      <c r="M38" s="58">
        <v>2.4</v>
      </c>
      <c r="N38" s="30">
        <f t="shared" ref="N38" si="188">M38/$W38</f>
        <v>0.53333333333333333</v>
      </c>
      <c r="O38" s="29">
        <v>0.8</v>
      </c>
      <c r="P38" s="39">
        <f t="shared" ref="P38" si="189">O38/$W38</f>
        <v>0.17777777777777778</v>
      </c>
      <c r="Q38" s="67">
        <v>3.2</v>
      </c>
      <c r="R38" s="68">
        <f t="shared" ref="R38" si="190">Q38/$W38</f>
        <v>0.71111111111111114</v>
      </c>
      <c r="S38" s="58">
        <v>3.3</v>
      </c>
      <c r="T38" s="30">
        <f t="shared" ref="T38" si="191">S38/$W38</f>
        <v>0.73333333333333328</v>
      </c>
      <c r="U38" s="29">
        <v>1.2</v>
      </c>
      <c r="V38" s="39">
        <f t="shared" ref="V38" si="192">U38/$W38</f>
        <v>0.26666666666666666</v>
      </c>
      <c r="W38" s="62">
        <v>4.5</v>
      </c>
      <c r="X38" s="73">
        <f t="shared" si="7"/>
        <v>1.0222222222222221</v>
      </c>
    </row>
    <row r="39" spans="1:24" x14ac:dyDescent="0.25">
      <c r="A39" s="38">
        <v>34</v>
      </c>
      <c r="B39" s="28" t="s">
        <v>79</v>
      </c>
      <c r="C39" s="5" t="s">
        <v>65</v>
      </c>
      <c r="D39" s="5" t="s">
        <v>66</v>
      </c>
      <c r="E39" s="4" t="s">
        <v>75</v>
      </c>
      <c r="F39" s="53" t="s">
        <v>22</v>
      </c>
      <c r="G39" s="58">
        <v>1</v>
      </c>
      <c r="H39" s="30">
        <f t="shared" si="0"/>
        <v>0.19230769230769229</v>
      </c>
      <c r="I39" s="29">
        <v>0.3</v>
      </c>
      <c r="J39" s="39">
        <f t="shared" si="0"/>
        <v>5.7692307692307689E-2</v>
      </c>
      <c r="K39" s="67">
        <v>1.4</v>
      </c>
      <c r="L39" s="68">
        <f t="shared" ref="L39" si="193">K39/$W39</f>
        <v>0.26923076923076922</v>
      </c>
      <c r="M39" s="58">
        <v>2.9</v>
      </c>
      <c r="N39" s="30">
        <f t="shared" ref="N39" si="194">M39/$W39</f>
        <v>0.55769230769230771</v>
      </c>
      <c r="O39" s="29">
        <v>0.9</v>
      </c>
      <c r="P39" s="39">
        <f t="shared" ref="P39" si="195">O39/$W39</f>
        <v>0.17307692307692307</v>
      </c>
      <c r="Q39" s="67">
        <v>3.8</v>
      </c>
      <c r="R39" s="68">
        <f t="shared" ref="R39" si="196">Q39/$W39</f>
        <v>0.73076923076923073</v>
      </c>
      <c r="S39" s="58">
        <v>3.9</v>
      </c>
      <c r="T39" s="30">
        <f t="shared" ref="T39" si="197">S39/$W39</f>
        <v>0.75</v>
      </c>
      <c r="U39" s="29">
        <v>1.3</v>
      </c>
      <c r="V39" s="39">
        <f t="shared" ref="V39" si="198">U39/$W39</f>
        <v>0.25</v>
      </c>
      <c r="W39" s="62">
        <v>5.2</v>
      </c>
      <c r="X39" s="73">
        <f t="shared" si="7"/>
        <v>0.98076923076923084</v>
      </c>
    </row>
    <row r="40" spans="1:24" x14ac:dyDescent="0.25">
      <c r="A40" s="38">
        <v>35</v>
      </c>
      <c r="B40" s="28" t="s">
        <v>79</v>
      </c>
      <c r="C40" s="5" t="s">
        <v>65</v>
      </c>
      <c r="D40" s="5" t="s">
        <v>66</v>
      </c>
      <c r="E40" s="4" t="s">
        <v>73</v>
      </c>
      <c r="F40" s="53" t="s">
        <v>20</v>
      </c>
      <c r="G40" s="58">
        <v>0.7</v>
      </c>
      <c r="H40" s="30">
        <f t="shared" si="0"/>
        <v>0.38888888888888884</v>
      </c>
      <c r="I40" s="29">
        <v>0.1</v>
      </c>
      <c r="J40" s="39">
        <f t="shared" si="0"/>
        <v>5.5555555555555559E-2</v>
      </c>
      <c r="K40" s="67">
        <v>0.8</v>
      </c>
      <c r="L40" s="68">
        <f t="shared" ref="L40" si="199">K40/$W40</f>
        <v>0.44444444444444448</v>
      </c>
      <c r="M40" s="58">
        <v>0.7</v>
      </c>
      <c r="N40" s="30">
        <f t="shared" ref="N40" si="200">M40/$W40</f>
        <v>0.38888888888888884</v>
      </c>
      <c r="O40" s="29">
        <v>0.3</v>
      </c>
      <c r="P40" s="39">
        <f t="shared" ref="P40" si="201">O40/$W40</f>
        <v>0.16666666666666666</v>
      </c>
      <c r="Q40" s="67">
        <v>1</v>
      </c>
      <c r="R40" s="68">
        <f t="shared" ref="R40" si="202">Q40/$W40</f>
        <v>0.55555555555555558</v>
      </c>
      <c r="S40" s="58">
        <v>1.3</v>
      </c>
      <c r="T40" s="30">
        <f t="shared" ref="T40" si="203">S40/$W40</f>
        <v>0.72222222222222221</v>
      </c>
      <c r="U40" s="29">
        <v>0.4</v>
      </c>
      <c r="V40" s="39">
        <f t="shared" ref="V40" si="204">U40/$W40</f>
        <v>0.22222222222222224</v>
      </c>
      <c r="W40" s="62">
        <v>1.8</v>
      </c>
      <c r="X40" s="68">
        <f t="shared" si="7"/>
        <v>0.99999999999999989</v>
      </c>
    </row>
    <row r="41" spans="1:24" x14ac:dyDescent="0.25">
      <c r="A41" s="38">
        <v>36</v>
      </c>
      <c r="B41" s="28" t="s">
        <v>79</v>
      </c>
      <c r="C41" s="5" t="s">
        <v>65</v>
      </c>
      <c r="D41" s="5" t="s">
        <v>66</v>
      </c>
      <c r="E41" s="4" t="s">
        <v>74</v>
      </c>
      <c r="F41" s="53" t="s">
        <v>21</v>
      </c>
      <c r="G41" s="58">
        <v>1.6</v>
      </c>
      <c r="H41" s="30">
        <f t="shared" si="0"/>
        <v>0.31372549019607848</v>
      </c>
      <c r="I41" s="29">
        <v>0.3</v>
      </c>
      <c r="J41" s="39">
        <f t="shared" si="0"/>
        <v>5.8823529411764705E-2</v>
      </c>
      <c r="K41" s="67">
        <v>1.9</v>
      </c>
      <c r="L41" s="68">
        <f t="shared" ref="L41" si="205">K41/$W41</f>
        <v>0.37254901960784315</v>
      </c>
      <c r="M41" s="58">
        <v>2.5</v>
      </c>
      <c r="N41" s="30">
        <f t="shared" ref="N41" si="206">M41/$W41</f>
        <v>0.49019607843137258</v>
      </c>
      <c r="O41" s="29">
        <v>0.7</v>
      </c>
      <c r="P41" s="39">
        <f t="shared" ref="P41" si="207">O41/$W41</f>
        <v>0.13725490196078433</v>
      </c>
      <c r="Q41" s="67">
        <v>3.2</v>
      </c>
      <c r="R41" s="68">
        <f t="shared" ref="R41" si="208">Q41/$W41</f>
        <v>0.62745098039215697</v>
      </c>
      <c r="S41" s="58">
        <v>4.0999999999999996</v>
      </c>
      <c r="T41" s="30">
        <f t="shared" ref="T41" si="209">S41/$W41</f>
        <v>0.80392156862745101</v>
      </c>
      <c r="U41" s="29">
        <v>1</v>
      </c>
      <c r="V41" s="39">
        <f t="shared" ref="V41" si="210">U41/$W41</f>
        <v>0.19607843137254904</v>
      </c>
      <c r="W41" s="62">
        <v>5.0999999999999996</v>
      </c>
      <c r="X41" s="68">
        <f t="shared" si="7"/>
        <v>1</v>
      </c>
    </row>
    <row r="42" spans="1:24" x14ac:dyDescent="0.25">
      <c r="A42" s="38">
        <v>37</v>
      </c>
      <c r="B42" s="28" t="s">
        <v>79</v>
      </c>
      <c r="C42" s="5" t="s">
        <v>65</v>
      </c>
      <c r="D42" s="5" t="s">
        <v>66</v>
      </c>
      <c r="E42" s="4" t="s">
        <v>76</v>
      </c>
      <c r="F42" s="53" t="s">
        <v>23</v>
      </c>
      <c r="G42" s="58">
        <v>2</v>
      </c>
      <c r="H42" s="30">
        <f t="shared" si="0"/>
        <v>0.2061855670103093</v>
      </c>
      <c r="I42" s="29">
        <v>0.4</v>
      </c>
      <c r="J42" s="39">
        <f t="shared" si="0"/>
        <v>4.1237113402061862E-2</v>
      </c>
      <c r="K42" s="67">
        <v>2.4</v>
      </c>
      <c r="L42" s="68">
        <f t="shared" ref="L42" si="211">K42/$W42</f>
        <v>0.24742268041237114</v>
      </c>
      <c r="M42" s="58">
        <v>6.1</v>
      </c>
      <c r="N42" s="30">
        <f t="shared" ref="N42" si="212">M42/$W42</f>
        <v>0.62886597938144329</v>
      </c>
      <c r="O42" s="29">
        <v>1.2</v>
      </c>
      <c r="P42" s="39">
        <f t="shared" ref="P42" si="213">O42/$W42</f>
        <v>0.12371134020618557</v>
      </c>
      <c r="Q42" s="67">
        <v>7.2</v>
      </c>
      <c r="R42" s="68">
        <f t="shared" ref="R42" si="214">Q42/$W42</f>
        <v>0.74226804123711343</v>
      </c>
      <c r="S42" s="58">
        <v>8.1</v>
      </c>
      <c r="T42" s="30">
        <f t="shared" ref="T42" si="215">S42/$W42</f>
        <v>0.83505154639175261</v>
      </c>
      <c r="U42" s="29">
        <v>1.6</v>
      </c>
      <c r="V42" s="39">
        <f t="shared" ref="V42" si="216">U42/$W42</f>
        <v>0.16494845360824745</v>
      </c>
      <c r="W42" s="62">
        <v>9.6999999999999993</v>
      </c>
      <c r="X42" s="68">
        <f t="shared" si="7"/>
        <v>1</v>
      </c>
    </row>
    <row r="43" spans="1:24" ht="15.75" thickBot="1" x14ac:dyDescent="0.3">
      <c r="A43" s="40">
        <v>38</v>
      </c>
      <c r="B43" s="41" t="s">
        <v>79</v>
      </c>
      <c r="C43" s="6" t="s">
        <v>77</v>
      </c>
      <c r="D43" s="7" t="s">
        <v>24</v>
      </c>
      <c r="E43" s="7" t="s">
        <v>78</v>
      </c>
      <c r="F43" s="55" t="s">
        <v>24</v>
      </c>
      <c r="G43" s="60">
        <v>4.8</v>
      </c>
      <c r="H43" s="43">
        <f t="shared" si="0"/>
        <v>0.44444444444444442</v>
      </c>
      <c r="I43" s="42">
        <v>2</v>
      </c>
      <c r="J43" s="44">
        <f t="shared" si="0"/>
        <v>0.18518518518518517</v>
      </c>
      <c r="K43" s="71">
        <v>6.7</v>
      </c>
      <c r="L43" s="72">
        <f t="shared" ref="L43" si="217">K43/$W43</f>
        <v>0.62037037037037035</v>
      </c>
      <c r="M43" s="60">
        <v>2.1</v>
      </c>
      <c r="N43" s="43">
        <f t="shared" ref="N43" si="218">M43/$W43</f>
        <v>0.19444444444444445</v>
      </c>
      <c r="O43" s="42">
        <v>2</v>
      </c>
      <c r="P43" s="44">
        <f t="shared" ref="P43" si="219">O43/$W43</f>
        <v>0.18518518518518517</v>
      </c>
      <c r="Q43" s="71">
        <v>4.0999999999999996</v>
      </c>
      <c r="R43" s="72">
        <f t="shared" ref="R43" si="220">Q43/$W43</f>
        <v>0.37962962962962959</v>
      </c>
      <c r="S43" s="60">
        <v>6.8</v>
      </c>
      <c r="T43" s="43">
        <f t="shared" ref="T43" si="221">S43/$W43</f>
        <v>0.62962962962962954</v>
      </c>
      <c r="U43" s="42">
        <v>4</v>
      </c>
      <c r="V43" s="44">
        <f t="shared" ref="V43" si="222">U43/$W43</f>
        <v>0.37037037037037035</v>
      </c>
      <c r="W43" s="64">
        <v>10.8</v>
      </c>
      <c r="X43" s="72">
        <f t="shared" si="7"/>
        <v>1.0092592592592591</v>
      </c>
    </row>
    <row r="45" spans="1:24" x14ac:dyDescent="0.25">
      <c r="B45" t="s">
        <v>25</v>
      </c>
    </row>
    <row r="46" spans="1:24" x14ac:dyDescent="0.25">
      <c r="B46" t="s">
        <v>26</v>
      </c>
    </row>
    <row r="48" spans="1:24" x14ac:dyDescent="0.25">
      <c r="B48" t="s">
        <v>27</v>
      </c>
    </row>
    <row r="49" spans="2:5" x14ac:dyDescent="0.25">
      <c r="B49" t="s">
        <v>28</v>
      </c>
    </row>
    <row r="50" spans="2:5" ht="255" x14ac:dyDescent="0.25">
      <c r="B50" s="2" t="s">
        <v>29</v>
      </c>
      <c r="C50" s="2"/>
      <c r="D50" s="2"/>
      <c r="E50" s="2"/>
    </row>
    <row r="54" spans="2:5" x14ac:dyDescent="0.25">
      <c r="B54" t="s">
        <v>30</v>
      </c>
      <c r="C54" t="s">
        <v>31</v>
      </c>
    </row>
    <row r="56" spans="2:5" x14ac:dyDescent="0.25">
      <c r="B56" t="s">
        <v>32</v>
      </c>
      <c r="C56" t="s">
        <v>33</v>
      </c>
    </row>
    <row r="58" spans="2:5" x14ac:dyDescent="0.25">
      <c r="B58" t="s">
        <v>34</v>
      </c>
    </row>
    <row r="60" spans="2:5" x14ac:dyDescent="0.25">
      <c r="B60" t="s">
        <v>35</v>
      </c>
      <c r="C60" t="s">
        <v>36</v>
      </c>
    </row>
    <row r="68" spans="2:16" x14ac:dyDescent="0.25">
      <c r="B68" t="s">
        <v>37</v>
      </c>
      <c r="C68" t="s">
        <v>38</v>
      </c>
    </row>
    <row r="70" spans="2:16" x14ac:dyDescent="0.25">
      <c r="B70" t="s">
        <v>39</v>
      </c>
      <c r="C70" t="s">
        <v>40</v>
      </c>
    </row>
    <row r="73" spans="2:16" x14ac:dyDescent="0.25">
      <c r="B73" t="s">
        <v>42</v>
      </c>
      <c r="G73" s="3" t="s">
        <v>43</v>
      </c>
      <c r="H73" s="3"/>
      <c r="I73" s="3"/>
      <c r="J73" s="3"/>
    </row>
    <row r="74" spans="2:16" x14ac:dyDescent="0.25">
      <c r="B74" t="s">
        <v>44</v>
      </c>
      <c r="G74" s="3" t="s">
        <v>45</v>
      </c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5">
      <c r="B75" t="s">
        <v>46</v>
      </c>
    </row>
    <row r="76" spans="2:16" x14ac:dyDescent="0.25">
      <c r="B76" t="s">
        <v>47</v>
      </c>
    </row>
    <row r="78" spans="2:16" x14ac:dyDescent="0.25">
      <c r="B78" t="s">
        <v>48</v>
      </c>
    </row>
  </sheetData>
  <autoFilter ref="A5:X5"/>
  <mergeCells count="14">
    <mergeCell ref="C4:D4"/>
    <mergeCell ref="E4:F4"/>
    <mergeCell ref="U4:V4"/>
    <mergeCell ref="W4:X4"/>
    <mergeCell ref="G3:L3"/>
    <mergeCell ref="M3:R3"/>
    <mergeCell ref="S3:X3"/>
    <mergeCell ref="G4:H4"/>
    <mergeCell ref="I4:J4"/>
    <mergeCell ref="K4:L4"/>
    <mergeCell ref="M4:N4"/>
    <mergeCell ref="O4:P4"/>
    <mergeCell ref="Q4:R4"/>
    <mergeCell ref="S4:T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Luke_Met_Mvarat_2.06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2019-02-07T13:35:52Z</dcterms:created>
  <dcterms:modified xsi:type="dcterms:W3CDTF">2019-02-07T13:56:04Z</dcterms:modified>
</cp:coreProperties>
</file>