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FISEAPPS\FISEPRO\New_Content\sample_NFI\CZ\Originals_more_recent\Tabular_data\Info_level_B\Topic_Area\"/>
    </mc:Choice>
  </mc:AlternateContent>
  <bookViews>
    <workbookView xWindow="0" yWindow="0" windowWidth="28080" windowHeight="11370" activeTab="1"/>
  </bookViews>
  <sheets>
    <sheet name="Czech NFI – Forest area" sheetId="1" r:id="rId1"/>
    <sheet name="3.4" sheetId="1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11" l="1"/>
  <c r="G41" i="11"/>
  <c r="K41" i="11"/>
  <c r="O41" i="11"/>
  <c r="S41" i="11"/>
  <c r="W41" i="11"/>
  <c r="AA41" i="11"/>
  <c r="AE41" i="11"/>
  <c r="AI41" i="11"/>
  <c r="AM41" i="11"/>
  <c r="AQ41" i="11"/>
  <c r="AU41" i="11"/>
  <c r="AY41" i="11"/>
  <c r="BC41" i="11"/>
  <c r="BC27" i="11"/>
  <c r="AU27" i="11"/>
  <c r="AM27" i="11"/>
  <c r="AA27" i="11"/>
  <c r="S27" i="11"/>
  <c r="K27" i="11"/>
  <c r="G27" i="11"/>
  <c r="C27" i="11"/>
  <c r="C13" i="11"/>
  <c r="N40" i="11" l="1"/>
  <c r="N39" i="11"/>
  <c r="N38" i="11"/>
  <c r="N37" i="11"/>
  <c r="N36" i="11"/>
  <c r="N35" i="11"/>
  <c r="N34" i="11"/>
  <c r="N33" i="11"/>
  <c r="B5" i="11"/>
  <c r="N41" i="11" l="1"/>
  <c r="B19" i="11"/>
  <c r="B20" i="11"/>
  <c r="B21" i="11"/>
  <c r="B22" i="11"/>
  <c r="B23" i="11"/>
  <c r="B24" i="11"/>
  <c r="B25" i="11"/>
  <c r="B26" i="11"/>
  <c r="BB26" i="11"/>
  <c r="BB25" i="11"/>
  <c r="BB24" i="11"/>
  <c r="BB23" i="11"/>
  <c r="BB22" i="11"/>
  <c r="BB21" i="11"/>
  <c r="BB20" i="11"/>
  <c r="BB19" i="11"/>
  <c r="AT26" i="11"/>
  <c r="AT25" i="11"/>
  <c r="AT24" i="11"/>
  <c r="AT23" i="11"/>
  <c r="AT22" i="11"/>
  <c r="AT21" i="11"/>
  <c r="AT20" i="11"/>
  <c r="AT19" i="11"/>
  <c r="AL26" i="11"/>
  <c r="AL25" i="11"/>
  <c r="AL24" i="11"/>
  <c r="AL23" i="11"/>
  <c r="AL22" i="11"/>
  <c r="AL21" i="11"/>
  <c r="AL20" i="11"/>
  <c r="AL19" i="11"/>
  <c r="Z26" i="11"/>
  <c r="Z25" i="11"/>
  <c r="Z24" i="11"/>
  <c r="Z23" i="11"/>
  <c r="Z22" i="11"/>
  <c r="Z21" i="11"/>
  <c r="Z20" i="11"/>
  <c r="Z19" i="11"/>
  <c r="R26" i="11"/>
  <c r="R25" i="11"/>
  <c r="R24" i="11"/>
  <c r="R23" i="11"/>
  <c r="R22" i="11"/>
  <c r="R21" i="11"/>
  <c r="R20" i="11"/>
  <c r="R19" i="11"/>
  <c r="J26" i="11"/>
  <c r="J25" i="11"/>
  <c r="J24" i="11"/>
  <c r="J23" i="11"/>
  <c r="J22" i="11"/>
  <c r="J21" i="11"/>
  <c r="J20" i="11"/>
  <c r="J19" i="11"/>
  <c r="F26" i="11"/>
  <c r="F25" i="11"/>
  <c r="F24" i="11"/>
  <c r="F23" i="11"/>
  <c r="F22" i="11"/>
  <c r="F21" i="11"/>
  <c r="F20" i="11"/>
  <c r="F19" i="11"/>
  <c r="BB40" i="11"/>
  <c r="BB39" i="11"/>
  <c r="BB38" i="11"/>
  <c r="BB37" i="11"/>
  <c r="BB36" i="11"/>
  <c r="BB35" i="11"/>
  <c r="BB34" i="11"/>
  <c r="BB33" i="11"/>
  <c r="AX40" i="11"/>
  <c r="AX39" i="11"/>
  <c r="AX38" i="11"/>
  <c r="AX37" i="11"/>
  <c r="AX36" i="11"/>
  <c r="AX35" i="11"/>
  <c r="AX34" i="11"/>
  <c r="AX33" i="11"/>
  <c r="AT40" i="11"/>
  <c r="AT39" i="11"/>
  <c r="AT38" i="11"/>
  <c r="AT37" i="11"/>
  <c r="AT36" i="11"/>
  <c r="AT35" i="11"/>
  <c r="AT34" i="11"/>
  <c r="AT33" i="11"/>
  <c r="AP40" i="11"/>
  <c r="AP39" i="11"/>
  <c r="AP38" i="11"/>
  <c r="AP37" i="11"/>
  <c r="AP36" i="11"/>
  <c r="AP35" i="11"/>
  <c r="AP34" i="11"/>
  <c r="AP33" i="11"/>
  <c r="AL40" i="11"/>
  <c r="AL39" i="11"/>
  <c r="AL38" i="11"/>
  <c r="AL37" i="11"/>
  <c r="AL36" i="11"/>
  <c r="AL35" i="11"/>
  <c r="AL34" i="11"/>
  <c r="AL33" i="11"/>
  <c r="AH40" i="11"/>
  <c r="AH39" i="11"/>
  <c r="AH38" i="11"/>
  <c r="AH37" i="11"/>
  <c r="AH36" i="11"/>
  <c r="AH35" i="11"/>
  <c r="AH34" i="11"/>
  <c r="AH33" i="11"/>
  <c r="AD40" i="11"/>
  <c r="AD39" i="11"/>
  <c r="AD38" i="11"/>
  <c r="AD37" i="11"/>
  <c r="AD36" i="11"/>
  <c r="AD35" i="11"/>
  <c r="AD34" i="11"/>
  <c r="AD33" i="11"/>
  <c r="Z40" i="11"/>
  <c r="Z39" i="11"/>
  <c r="Z38" i="11"/>
  <c r="Z37" i="11"/>
  <c r="Z36" i="11"/>
  <c r="Z35" i="11"/>
  <c r="Z34" i="11"/>
  <c r="Z33" i="11"/>
  <c r="V40" i="11"/>
  <c r="V39" i="11"/>
  <c r="V38" i="11"/>
  <c r="V37" i="11"/>
  <c r="V36" i="11"/>
  <c r="V35" i="11"/>
  <c r="V34" i="11"/>
  <c r="V33" i="11"/>
  <c r="R40" i="11"/>
  <c r="R39" i="11"/>
  <c r="R38" i="11"/>
  <c r="R37" i="11"/>
  <c r="R36" i="11"/>
  <c r="R35" i="11"/>
  <c r="R34" i="11"/>
  <c r="R33" i="11"/>
  <c r="J40" i="11"/>
  <c r="J39" i="11"/>
  <c r="J38" i="11"/>
  <c r="J37" i="11"/>
  <c r="J36" i="11"/>
  <c r="J35" i="11"/>
  <c r="J34" i="11"/>
  <c r="J33" i="11"/>
  <c r="F40" i="11"/>
  <c r="F39" i="11"/>
  <c r="F38" i="11"/>
  <c r="F37" i="11"/>
  <c r="F36" i="11"/>
  <c r="F35" i="11"/>
  <c r="F34" i="11"/>
  <c r="F33" i="11"/>
  <c r="B40" i="11"/>
  <c r="B39" i="11"/>
  <c r="B38" i="11"/>
  <c r="B37" i="11"/>
  <c r="B36" i="11"/>
  <c r="B35" i="11"/>
  <c r="B34" i="11"/>
  <c r="B33" i="11"/>
  <c r="B12" i="11"/>
  <c r="B11" i="11"/>
  <c r="B10" i="11"/>
  <c r="B9" i="11"/>
  <c r="B8" i="11"/>
  <c r="B7" i="11"/>
  <c r="B6" i="11"/>
  <c r="B41" i="11" l="1"/>
  <c r="F41" i="11"/>
  <c r="J41" i="11"/>
  <c r="R41" i="11"/>
  <c r="V41" i="11"/>
  <c r="Z41" i="11"/>
  <c r="AD41" i="11"/>
  <c r="AH41" i="11"/>
  <c r="AL41" i="11"/>
  <c r="AP41" i="11"/>
  <c r="AT41" i="11"/>
  <c r="AX41" i="11"/>
  <c r="BB41" i="11"/>
  <c r="F27" i="11"/>
  <c r="R27" i="11"/>
  <c r="Z27" i="11"/>
  <c r="BB27" i="11"/>
  <c r="AT27" i="11"/>
  <c r="AL27" i="11"/>
  <c r="J27" i="11"/>
  <c r="B27" i="11"/>
  <c r="B13" i="11"/>
</calcChain>
</file>

<file path=xl/sharedStrings.xml><?xml version="1.0" encoding="utf-8"?>
<sst xmlns="http://schemas.openxmlformats.org/spreadsheetml/2006/main" count="234" uniqueCount="81">
  <si>
    <t>1</t>
  </si>
  <si>
    <t>1.1</t>
  </si>
  <si>
    <t>1.2</t>
  </si>
  <si>
    <t>2</t>
  </si>
  <si>
    <t>2.1</t>
  </si>
  <si>
    <t>2.2</t>
  </si>
  <si>
    <t>2.3</t>
  </si>
  <si>
    <t>2.4</t>
  </si>
  <si>
    <t>3</t>
  </si>
  <si>
    <t>3.1</t>
  </si>
  <si>
    <t>3.2</t>
  </si>
  <si>
    <t>3.3</t>
  </si>
  <si>
    <t>3.4</t>
  </si>
  <si>
    <t>Chapter Area</t>
  </si>
  <si>
    <t>Total area</t>
  </si>
  <si>
    <t>Total forest land</t>
  </si>
  <si>
    <t>Timberland</t>
  </si>
  <si>
    <t>Total area of the Czech Republic by FRA classes</t>
  </si>
  <si>
    <t>Total area of the Czech Republic by IPCC classes</t>
  </si>
  <si>
    <t>Total forest land by ownership</t>
  </si>
  <si>
    <t>Total forest land by availability for wood supply</t>
  </si>
  <si>
    <t xml:space="preserve">Total timberland </t>
  </si>
  <si>
    <t>Total timberland by forest type</t>
  </si>
  <si>
    <t>Total timberland by tree species</t>
  </si>
  <si>
    <t>Total timberland by age classes</t>
  </si>
  <si>
    <t>[%]</t>
  </si>
  <si>
    <t>×</t>
  </si>
  <si>
    <t>CZ01 – Praha</t>
  </si>
  <si>
    <t>CZ02 – Střední Čechy</t>
  </si>
  <si>
    <t>CZ03 – Jihozápad</t>
  </si>
  <si>
    <t>CZ04 – Severozápad</t>
  </si>
  <si>
    <t>CZ05 – Severovýchod</t>
  </si>
  <si>
    <t>CZ06 – Jihovýchod</t>
  </si>
  <si>
    <t>CZ07 – Střední Morava</t>
  </si>
  <si>
    <t>CZ08 – Moravskoslezsko</t>
  </si>
  <si>
    <t>Total</t>
  </si>
  <si>
    <t>CZ010 – Hlavní město Praha</t>
  </si>
  <si>
    <t>CZ020 – Středočeský</t>
  </si>
  <si>
    <t>CZ031 – Jihočeský</t>
  </si>
  <si>
    <t>CZ032 – Plzeňský</t>
  </si>
  <si>
    <t>CZ041 – Karlovarský</t>
  </si>
  <si>
    <t>CZ042 – Ústecký</t>
  </si>
  <si>
    <t>CZ051 – Liberecký</t>
  </si>
  <si>
    <t>CZ052 – Královéhradecký</t>
  </si>
  <si>
    <t>CZ053 – Pardubický</t>
  </si>
  <si>
    <t>CZ063 – Vysočina</t>
  </si>
  <si>
    <t>CZ064 – Jihomoravský</t>
  </si>
  <si>
    <t>CZ071 – Olomoucký</t>
  </si>
  <si>
    <t>CZ072 – Zlínský</t>
  </si>
  <si>
    <t>CZ080 – Moravskoslezský</t>
  </si>
  <si>
    <t>[α=0,05]</t>
  </si>
  <si>
    <t>Age class [years]</t>
  </si>
  <si>
    <t xml:space="preserve">1 – 20 </t>
  </si>
  <si>
    <t xml:space="preserve">21 – 40 </t>
  </si>
  <si>
    <t xml:space="preserve">41 – 60 </t>
  </si>
  <si>
    <t xml:space="preserve">61 – 80 </t>
  </si>
  <si>
    <t>81 – 100</t>
  </si>
  <si>
    <t xml:space="preserve">101 – 120 </t>
  </si>
  <si>
    <t>121 – 140</t>
  </si>
  <si>
    <t>141 +</t>
  </si>
  <si>
    <t>Total forest land (FRA definition)</t>
  </si>
  <si>
    <t>Total forest land by accessibility and land use</t>
  </si>
  <si>
    <t>calculated [ha]</t>
  </si>
  <si>
    <t>Area / NUTS 0 - Country level</t>
  </si>
  <si>
    <t>Original data</t>
  </si>
  <si>
    <t>Source: Data as provided by Jan Maslo, Forest Management Institute, Czech Republic in December 2019 on request of Marco Onida, DG Environment, European Commission</t>
  </si>
  <si>
    <t>Value adding steps:</t>
  </si>
  <si>
    <t>Table formated</t>
  </si>
  <si>
    <t>Table Quality checked: Totals</t>
  </si>
  <si>
    <t>JRC value adding: 2020-01</t>
  </si>
  <si>
    <t>Attention:</t>
  </si>
  <si>
    <t>Sum of all Age classes slightly different from original total by NUTS unit as of rounding matters in the percentage values. Discrepancy: 0.1 % of NUTS units total.</t>
  </si>
  <si>
    <t>CZ – Czech Republic</t>
  </si>
  <si>
    <t>Area / NUTS 3 - Administrative Regions</t>
  </si>
  <si>
    <t>Area / NUTS 2 - Statistical Areas</t>
  </si>
  <si>
    <t>Column with 'calculated [ha]' added to provide also area figures for Timberland beside the original percentage figures only.</t>
  </si>
  <si>
    <t>Values of Timberland area in ha in Rows 3, 17 and 31 have been provided from Table 3.1</t>
  </si>
  <si>
    <t>Total Timberland / Stands in [ha]
(from Table 3.1)</t>
  </si>
  <si>
    <t>Total Timberland / Stands by NUTS 2 Unit in [ha]
(from Table 3.1)</t>
  </si>
  <si>
    <t>Total Timberland / Stands by NUTS 3 Unit in [ha]
(from Table 3.1)</t>
  </si>
  <si>
    <t>NFI II (2011-2015) - Table 3.4: Total Timberland / Stands by Age classes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</si>
</sst>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7" fillId="0" borderId="0" applyNumberFormat="0" applyBorder="0" applyAlignment="0"/>
  </cellStyleXfs>
  <cellXfs count="84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right"/>
    </xf>
    <xf numFmtId="0" fontId="1" fillId="0" borderId="0" xfId="1"/>
    <xf numFmtId="164" fontId="0" fillId="0" borderId="0" xfId="0" applyNumberFormat="1"/>
    <xf numFmtId="164" fontId="3" fillId="0" borderId="0" xfId="0" applyNumberFormat="1" applyFont="1"/>
    <xf numFmtId="164" fontId="4" fillId="0" borderId="0" xfId="0" applyNumberFormat="1" applyFont="1"/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164" fontId="0" fillId="0" borderId="7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3" fillId="0" borderId="15" xfId="0" applyNumberFormat="1" applyFont="1" applyBorder="1" applyAlignment="1">
      <alignment horizontal="right"/>
    </xf>
    <xf numFmtId="164" fontId="3" fillId="0" borderId="16" xfId="0" applyNumberFormat="1" applyFont="1" applyBorder="1" applyAlignment="1">
      <alignment horizontal="right"/>
    </xf>
    <xf numFmtId="164" fontId="4" fillId="0" borderId="18" xfId="0" applyNumberFormat="1" applyFont="1" applyBorder="1"/>
    <xf numFmtId="164" fontId="0" fillId="0" borderId="18" xfId="0" applyNumberFormat="1" applyBorder="1"/>
    <xf numFmtId="164" fontId="0" fillId="0" borderId="19" xfId="0" applyNumberFormat="1" applyBorder="1"/>
    <xf numFmtId="164" fontId="3" fillId="0" borderId="20" xfId="0" applyNumberFormat="1" applyFont="1" applyBorder="1" applyAlignment="1">
      <alignment horizontal="right"/>
    </xf>
    <xf numFmtId="164" fontId="3" fillId="0" borderId="21" xfId="0" applyNumberFormat="1" applyFont="1" applyBorder="1" applyAlignment="1"/>
    <xf numFmtId="164" fontId="4" fillId="0" borderId="22" xfId="0" applyNumberFormat="1" applyFont="1" applyBorder="1" applyAlignment="1">
      <alignment wrapText="1"/>
    </xf>
    <xf numFmtId="164" fontId="3" fillId="0" borderId="22" xfId="0" applyNumberFormat="1" applyFont="1" applyBorder="1"/>
    <xf numFmtId="164" fontId="3" fillId="0" borderId="23" xfId="0" applyNumberFormat="1" applyFont="1" applyBorder="1"/>
    <xf numFmtId="164" fontId="3" fillId="0" borderId="2" xfId="0" applyNumberFormat="1" applyFont="1" applyBorder="1"/>
    <xf numFmtId="164" fontId="4" fillId="0" borderId="6" xfId="0" applyNumberFormat="1" applyFont="1" applyBorder="1"/>
    <xf numFmtId="164" fontId="0" fillId="0" borderId="7" xfId="0" applyNumberFormat="1" applyBorder="1" applyAlignment="1">
      <alignment horizontal="right"/>
    </xf>
    <xf numFmtId="164" fontId="5" fillId="0" borderId="6" xfId="0" applyNumberFormat="1" applyFont="1" applyBorder="1"/>
    <xf numFmtId="164" fontId="5" fillId="0" borderId="11" xfId="0" applyNumberFormat="1" applyFont="1" applyBorder="1"/>
    <xf numFmtId="164" fontId="4" fillId="0" borderId="14" xfId="0" applyNumberFormat="1" applyFont="1" applyBorder="1" applyAlignment="1">
      <alignment horizontal="right"/>
    </xf>
    <xf numFmtId="164" fontId="3" fillId="0" borderId="0" xfId="0" applyNumberFormat="1" applyFont="1" applyBorder="1"/>
    <xf numFmtId="164" fontId="0" fillId="0" borderId="0" xfId="0" applyNumberFormat="1" applyBorder="1"/>
    <xf numFmtId="164" fontId="3" fillId="0" borderId="31" xfId="0" applyNumberFormat="1" applyFont="1" applyBorder="1"/>
    <xf numFmtId="164" fontId="0" fillId="0" borderId="32" xfId="0" applyNumberFormat="1" applyBorder="1"/>
    <xf numFmtId="164" fontId="0" fillId="0" borderId="33" xfId="0" applyNumberFormat="1" applyBorder="1"/>
    <xf numFmtId="164" fontId="0" fillId="0" borderId="34" xfId="0" applyNumberFormat="1" applyBorder="1"/>
    <xf numFmtId="164" fontId="3" fillId="0" borderId="30" xfId="0" applyNumberFormat="1" applyFont="1" applyBorder="1" applyAlignment="1">
      <alignment vertical="center"/>
    </xf>
    <xf numFmtId="164" fontId="3" fillId="0" borderId="29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0" fillId="0" borderId="33" xfId="0" applyNumberFormat="1" applyBorder="1" applyAlignment="1">
      <alignment horizontal="right"/>
    </xf>
    <xf numFmtId="164" fontId="0" fillId="0" borderId="34" xfId="0" applyNumberFormat="1" applyBorder="1" applyAlignment="1">
      <alignment horizontal="right"/>
    </xf>
    <xf numFmtId="164" fontId="5" fillId="0" borderId="35" xfId="0" applyNumberFormat="1" applyFont="1" applyBorder="1"/>
    <xf numFmtId="164" fontId="4" fillId="0" borderId="8" xfId="0" applyNumberFormat="1" applyFont="1" applyBorder="1" applyAlignment="1">
      <alignment horizontal="center"/>
    </xf>
    <xf numFmtId="164" fontId="3" fillId="0" borderId="36" xfId="0" applyNumberFormat="1" applyFont="1" applyBorder="1" applyAlignment="1"/>
    <xf numFmtId="164" fontId="4" fillId="0" borderId="37" xfId="0" applyNumberFormat="1" applyFont="1" applyBorder="1" applyAlignment="1">
      <alignment wrapText="1"/>
    </xf>
    <xf numFmtId="164" fontId="3" fillId="0" borderId="38" xfId="0" applyNumberFormat="1" applyFont="1" applyBorder="1" applyAlignment="1">
      <alignment vertical="center"/>
    </xf>
    <xf numFmtId="164" fontId="3" fillId="0" borderId="39" xfId="0" applyNumberFormat="1" applyFont="1" applyBorder="1"/>
    <xf numFmtId="164" fontId="3" fillId="0" borderId="37" xfId="0" applyNumberFormat="1" applyFont="1" applyBorder="1"/>
    <xf numFmtId="164" fontId="3" fillId="0" borderId="40" xfId="0" applyNumberFormat="1" applyFont="1" applyBorder="1"/>
    <xf numFmtId="164" fontId="3" fillId="0" borderId="41" xfId="0" applyNumberFormat="1" applyFont="1" applyBorder="1"/>
    <xf numFmtId="164" fontId="4" fillId="0" borderId="25" xfId="0" applyNumberFormat="1" applyFont="1" applyBorder="1" applyAlignment="1">
      <alignment horizontal="center"/>
    </xf>
    <xf numFmtId="164" fontId="4" fillId="0" borderId="26" xfId="0" applyNumberFormat="1" applyFont="1" applyBorder="1" applyAlignment="1">
      <alignment horizontal="center"/>
    </xf>
    <xf numFmtId="164" fontId="3" fillId="0" borderId="42" xfId="0" applyNumberFormat="1" applyFont="1" applyBorder="1" applyAlignment="1">
      <alignment horizontal="center"/>
    </xf>
    <xf numFmtId="164" fontId="6" fillId="0" borderId="0" xfId="0" applyNumberFormat="1" applyFont="1"/>
    <xf numFmtId="0" fontId="8" fillId="0" borderId="0" xfId="3" applyFont="1" applyFill="1" applyProtection="1"/>
    <xf numFmtId="0" fontId="9" fillId="0" borderId="0" xfId="0" applyFont="1" applyAlignment="1">
      <alignment horizontal="center" vertical="center"/>
    </xf>
    <xf numFmtId="164" fontId="4" fillId="2" borderId="14" xfId="0" applyNumberFormat="1" applyFont="1" applyFill="1" applyBorder="1" applyAlignment="1">
      <alignment horizontal="right"/>
    </xf>
    <xf numFmtId="164" fontId="0" fillId="2" borderId="0" xfId="0" applyNumberFormat="1" applyFill="1"/>
    <xf numFmtId="164" fontId="3" fillId="0" borderId="43" xfId="0" applyNumberFormat="1" applyFont="1" applyBorder="1" applyAlignment="1">
      <alignment horizontal="center"/>
    </xf>
    <xf numFmtId="164" fontId="0" fillId="0" borderId="44" xfId="0" applyNumberFormat="1" applyBorder="1" applyAlignment="1">
      <alignment horizontal="right"/>
    </xf>
    <xf numFmtId="164" fontId="0" fillId="0" borderId="25" xfId="0" applyNumberFormat="1" applyBorder="1" applyAlignment="1">
      <alignment horizontal="right"/>
    </xf>
    <xf numFmtId="164" fontId="0" fillId="0" borderId="25" xfId="0" applyNumberFormat="1" applyBorder="1"/>
    <xf numFmtId="164" fontId="0" fillId="0" borderId="45" xfId="0" applyNumberFormat="1" applyBorder="1"/>
    <xf numFmtId="164" fontId="3" fillId="0" borderId="17" xfId="0" applyNumberFormat="1" applyFont="1" applyBorder="1" applyAlignment="1">
      <alignment horizontal="right"/>
    </xf>
    <xf numFmtId="164" fontId="0" fillId="0" borderId="46" xfId="0" applyNumberFormat="1" applyBorder="1" applyAlignment="1">
      <alignment horizontal="right"/>
    </xf>
    <xf numFmtId="164" fontId="0" fillId="0" borderId="26" xfId="0" applyNumberFormat="1" applyBorder="1" applyAlignment="1">
      <alignment horizontal="right"/>
    </xf>
    <xf numFmtId="164" fontId="0" fillId="0" borderId="26" xfId="0" applyNumberFormat="1" applyBorder="1"/>
    <xf numFmtId="164" fontId="0" fillId="0" borderId="47" xfId="0" applyNumberFormat="1" applyBorder="1"/>
    <xf numFmtId="164" fontId="3" fillId="0" borderId="48" xfId="0" applyNumberFormat="1" applyFont="1" applyBorder="1" applyAlignment="1">
      <alignment horizontal="right"/>
    </xf>
    <xf numFmtId="164" fontId="0" fillId="0" borderId="49" xfId="0" applyNumberFormat="1" applyBorder="1"/>
    <xf numFmtId="164" fontId="0" fillId="0" borderId="50" xfId="0" applyNumberFormat="1" applyBorder="1"/>
    <xf numFmtId="164" fontId="3" fillId="0" borderId="0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/>
    </xf>
    <xf numFmtId="164" fontId="3" fillId="0" borderId="36" xfId="0" applyNumberFormat="1" applyFont="1" applyBorder="1" applyAlignment="1">
      <alignment horizontal="center"/>
    </xf>
    <xf numFmtId="164" fontId="3" fillId="0" borderId="27" xfId="0" applyNumberFormat="1" applyFont="1" applyBorder="1" applyAlignment="1">
      <alignment horizontal="center"/>
    </xf>
    <xf numFmtId="164" fontId="3" fillId="0" borderId="28" xfId="0" applyNumberFormat="1" applyFont="1" applyBorder="1" applyAlignment="1">
      <alignment horizontal="center"/>
    </xf>
    <xf numFmtId="164" fontId="4" fillId="0" borderId="24" xfId="0" applyNumberFormat="1" applyFont="1" applyBorder="1" applyAlignment="1">
      <alignment horizontal="center"/>
    </xf>
    <xf numFmtId="164" fontId="4" fillId="0" borderId="25" xfId="0" applyNumberFormat="1" applyFont="1" applyBorder="1" applyAlignment="1">
      <alignment horizontal="center"/>
    </xf>
    <xf numFmtId="164" fontId="4" fillId="0" borderId="26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</cellXfs>
  <cellStyles count="4">
    <cellStyle name="Hyperlink" xfId="1" builtinId="8"/>
    <cellStyle name="Normal" xfId="0" builtinId="0"/>
    <cellStyle name="Normal 2" xfId="3"/>
    <cellStyle name="Normální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3" sqref="B3"/>
    </sheetView>
  </sheetViews>
  <sheetFormatPr defaultRowHeight="15" x14ac:dyDescent="0.25"/>
  <cols>
    <col min="2" max="2" width="88.140625" customWidth="1"/>
  </cols>
  <sheetData>
    <row r="1" spans="1:2" x14ac:dyDescent="0.25">
      <c r="A1" t="s">
        <v>13</v>
      </c>
    </row>
    <row r="2" spans="1:2" x14ac:dyDescent="0.25">
      <c r="A2" s="2" t="s">
        <v>0</v>
      </c>
      <c r="B2" t="s">
        <v>14</v>
      </c>
    </row>
    <row r="3" spans="1:2" x14ac:dyDescent="0.25">
      <c r="A3" s="1" t="s">
        <v>1</v>
      </c>
      <c r="B3" s="3" t="s">
        <v>17</v>
      </c>
    </row>
    <row r="4" spans="1:2" x14ac:dyDescent="0.25">
      <c r="A4" s="1" t="s">
        <v>2</v>
      </c>
      <c r="B4" s="3" t="s">
        <v>18</v>
      </c>
    </row>
    <row r="5" spans="1:2" x14ac:dyDescent="0.25">
      <c r="A5" s="2" t="s">
        <v>3</v>
      </c>
      <c r="B5" t="s">
        <v>15</v>
      </c>
    </row>
    <row r="6" spans="1:2" x14ac:dyDescent="0.25">
      <c r="A6" s="1" t="s">
        <v>4</v>
      </c>
      <c r="B6" s="3" t="s">
        <v>60</v>
      </c>
    </row>
    <row r="7" spans="1:2" x14ac:dyDescent="0.25">
      <c r="A7" s="1" t="s">
        <v>5</v>
      </c>
      <c r="B7" s="3" t="s">
        <v>20</v>
      </c>
    </row>
    <row r="8" spans="1:2" x14ac:dyDescent="0.25">
      <c r="A8" s="1" t="s">
        <v>6</v>
      </c>
      <c r="B8" s="3" t="s">
        <v>19</v>
      </c>
    </row>
    <row r="9" spans="1:2" x14ac:dyDescent="0.25">
      <c r="A9" s="1" t="s">
        <v>7</v>
      </c>
      <c r="B9" s="3" t="s">
        <v>61</v>
      </c>
    </row>
    <row r="10" spans="1:2" x14ac:dyDescent="0.25">
      <c r="A10" s="2" t="s">
        <v>8</v>
      </c>
      <c r="B10" t="s">
        <v>16</v>
      </c>
    </row>
    <row r="11" spans="1:2" x14ac:dyDescent="0.25">
      <c r="A11" s="1" t="s">
        <v>9</v>
      </c>
      <c r="B11" s="3" t="s">
        <v>21</v>
      </c>
    </row>
    <row r="12" spans="1:2" x14ac:dyDescent="0.25">
      <c r="A12" s="1" t="s">
        <v>10</v>
      </c>
      <c r="B12" s="3" t="s">
        <v>22</v>
      </c>
    </row>
    <row r="13" spans="1:2" x14ac:dyDescent="0.25">
      <c r="A13" s="1" t="s">
        <v>11</v>
      </c>
      <c r="B13" s="3" t="s">
        <v>23</v>
      </c>
    </row>
    <row r="14" spans="1:2" x14ac:dyDescent="0.25">
      <c r="A14" s="1" t="s">
        <v>12</v>
      </c>
      <c r="B14" s="3" t="s">
        <v>24</v>
      </c>
    </row>
  </sheetData>
  <hyperlinks>
    <hyperlink ref="B3" location="'1.1'!A1" display="Total area of the Czech Republic by FRA classes"/>
    <hyperlink ref="B4" location="'1.2'!A1" display="Total area of the Czech Republic by IPCC classes"/>
    <hyperlink ref="B6" location="'2.1'!A1" display="Total forest land (according to FRA definition)"/>
    <hyperlink ref="B7" location="'2.2'!A1" display="Total forest land by availability for wood supply"/>
    <hyperlink ref="B9" location="'2.4'!A1" display="Total forest land by ownership"/>
    <hyperlink ref="B11" location="'3.1'!A1" display="Total timberland "/>
    <hyperlink ref="B12" location="'3.2'!A1" display="Total timberland by forest type"/>
    <hyperlink ref="B13" location="'3.3'!A1" display="Total timberland by tree species"/>
    <hyperlink ref="B14" location="'3.4'!A1" display="Total timberland by age classes"/>
    <hyperlink ref="B8" location="'2.3'!A1" display="Total forest land by ownership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5" x14ac:dyDescent="0.25"/>
  <cols>
    <col min="1" max="1" width="38.28515625" style="4" customWidth="1"/>
    <col min="2" max="2" width="15.7109375" style="4" customWidth="1"/>
    <col min="3" max="5" width="9.7109375" style="4" customWidth="1"/>
    <col min="6" max="6" width="15.7109375" style="4" customWidth="1"/>
    <col min="7" max="9" width="9.7109375" style="4" customWidth="1"/>
    <col min="10" max="10" width="15.7109375" style="4" customWidth="1"/>
    <col min="11" max="13" width="9.7109375" style="4" customWidth="1"/>
    <col min="14" max="14" width="15.7109375" style="4" customWidth="1"/>
    <col min="15" max="17" width="9.7109375" style="4" customWidth="1"/>
    <col min="18" max="18" width="15.7109375" style="4" customWidth="1"/>
    <col min="19" max="21" width="9.7109375" style="4" customWidth="1"/>
    <col min="22" max="22" width="15.7109375" style="4" customWidth="1"/>
    <col min="23" max="25" width="9.7109375" style="4" customWidth="1"/>
    <col min="26" max="26" width="15.7109375" style="4" customWidth="1"/>
    <col min="27" max="29" width="9.7109375" style="4" customWidth="1"/>
    <col min="30" max="30" width="15.7109375" style="4" customWidth="1"/>
    <col min="31" max="33" width="9.7109375" style="4" customWidth="1"/>
    <col min="34" max="34" width="15.7109375" style="4" customWidth="1"/>
    <col min="35" max="37" width="9.7109375" style="4" customWidth="1"/>
    <col min="38" max="38" width="15.7109375" style="4" customWidth="1"/>
    <col min="39" max="41" width="9.7109375" style="4" customWidth="1"/>
    <col min="42" max="42" width="15.7109375" style="4" customWidth="1"/>
    <col min="43" max="45" width="9.7109375" style="4" customWidth="1"/>
    <col min="46" max="46" width="15.7109375" style="4" customWidth="1"/>
    <col min="47" max="49" width="9.7109375" style="4" customWidth="1"/>
    <col min="50" max="50" width="15.7109375" style="4" customWidth="1"/>
    <col min="51" max="53" width="9.7109375" style="4" customWidth="1"/>
    <col min="54" max="54" width="15.7109375" style="4" customWidth="1"/>
    <col min="55" max="57" width="9.7109375" style="4" customWidth="1"/>
    <col min="58" max="58" width="10.7109375" style="4" bestFit="1" customWidth="1"/>
    <col min="59" max="16384" width="9.140625" style="4"/>
  </cols>
  <sheetData>
    <row r="1" spans="1:57" ht="19.5" thickBot="1" x14ac:dyDescent="0.35">
      <c r="A1" s="51" t="s">
        <v>80</v>
      </c>
    </row>
    <row r="2" spans="1:57" x14ac:dyDescent="0.25">
      <c r="A2" s="18" t="s">
        <v>63</v>
      </c>
      <c r="B2" s="77" t="s">
        <v>72</v>
      </c>
      <c r="C2" s="78"/>
      <c r="D2" s="78"/>
      <c r="E2" s="79"/>
    </row>
    <row r="3" spans="1:57" ht="30" x14ac:dyDescent="0.25">
      <c r="A3" s="19" t="s">
        <v>77</v>
      </c>
      <c r="B3" s="14">
        <v>2852000</v>
      </c>
      <c r="C3" s="80" t="s">
        <v>64</v>
      </c>
      <c r="D3" s="80"/>
      <c r="E3" s="81"/>
    </row>
    <row r="4" spans="1:57" ht="15.75" thickBot="1" x14ac:dyDescent="0.3">
      <c r="A4" s="34" t="s">
        <v>51</v>
      </c>
      <c r="B4" s="35" t="s">
        <v>62</v>
      </c>
      <c r="C4" s="36" t="s">
        <v>25</v>
      </c>
      <c r="D4" s="82" t="s">
        <v>50</v>
      </c>
      <c r="E4" s="83"/>
    </row>
    <row r="5" spans="1:57" x14ac:dyDescent="0.25">
      <c r="A5" s="30" t="s">
        <v>52</v>
      </c>
      <c r="B5" s="31">
        <f>$B$3*C5/100</f>
        <v>678776</v>
      </c>
      <c r="C5" s="32">
        <v>23.8</v>
      </c>
      <c r="D5" s="32">
        <v>23</v>
      </c>
      <c r="E5" s="33">
        <v>24.5</v>
      </c>
    </row>
    <row r="6" spans="1:57" x14ac:dyDescent="0.25">
      <c r="A6" s="20" t="s">
        <v>53</v>
      </c>
      <c r="B6" s="15">
        <f t="shared" ref="B6:B12" si="0">$B$3*C6/100</f>
        <v>550436</v>
      </c>
      <c r="C6" s="7">
        <v>19.3</v>
      </c>
      <c r="D6" s="7">
        <v>18.600000000000001</v>
      </c>
      <c r="E6" s="9">
        <v>20.100000000000001</v>
      </c>
    </row>
    <row r="7" spans="1:57" x14ac:dyDescent="0.25">
      <c r="A7" s="20" t="s">
        <v>54</v>
      </c>
      <c r="B7" s="15">
        <f t="shared" si="0"/>
        <v>436356</v>
      </c>
      <c r="C7" s="7">
        <v>15.3</v>
      </c>
      <c r="D7" s="7">
        <v>14.6</v>
      </c>
      <c r="E7" s="9">
        <v>16</v>
      </c>
    </row>
    <row r="8" spans="1:57" x14ac:dyDescent="0.25">
      <c r="A8" s="20" t="s">
        <v>55</v>
      </c>
      <c r="B8" s="15">
        <f t="shared" si="0"/>
        <v>370760</v>
      </c>
      <c r="C8" s="7">
        <v>13</v>
      </c>
      <c r="D8" s="7">
        <v>12.3</v>
      </c>
      <c r="E8" s="9">
        <v>13.7</v>
      </c>
    </row>
    <row r="9" spans="1:57" x14ac:dyDescent="0.25">
      <c r="A9" s="20" t="s">
        <v>56</v>
      </c>
      <c r="B9" s="15">
        <f t="shared" si="0"/>
        <v>396428</v>
      </c>
      <c r="C9" s="7">
        <v>13.9</v>
      </c>
      <c r="D9" s="7">
        <v>13.2</v>
      </c>
      <c r="E9" s="9">
        <v>14.6</v>
      </c>
    </row>
    <row r="10" spans="1:57" x14ac:dyDescent="0.25">
      <c r="A10" s="20" t="s">
        <v>57</v>
      </c>
      <c r="B10" s="15">
        <f t="shared" si="0"/>
        <v>250976.00000000003</v>
      </c>
      <c r="C10" s="7">
        <v>8.8000000000000007</v>
      </c>
      <c r="D10" s="7">
        <v>8.1999999999999993</v>
      </c>
      <c r="E10" s="9">
        <v>9.3000000000000007</v>
      </c>
    </row>
    <row r="11" spans="1:57" x14ac:dyDescent="0.25">
      <c r="A11" s="20" t="s">
        <v>58</v>
      </c>
      <c r="B11" s="15">
        <f t="shared" si="0"/>
        <v>116931.99999999999</v>
      </c>
      <c r="C11" s="7">
        <v>4.0999999999999996</v>
      </c>
      <c r="D11" s="7">
        <v>3.7</v>
      </c>
      <c r="E11" s="9">
        <v>4.5</v>
      </c>
    </row>
    <row r="12" spans="1:57" ht="15.75" thickBot="1" x14ac:dyDescent="0.3">
      <c r="A12" s="21" t="s">
        <v>59</v>
      </c>
      <c r="B12" s="16">
        <f t="shared" si="0"/>
        <v>51336</v>
      </c>
      <c r="C12" s="10">
        <v>1.8</v>
      </c>
      <c r="D12" s="10">
        <v>1.5</v>
      </c>
      <c r="E12" s="11">
        <v>2.1</v>
      </c>
    </row>
    <row r="13" spans="1:57" ht="15.75" thickBot="1" x14ac:dyDescent="0.3">
      <c r="A13" s="22" t="s">
        <v>35</v>
      </c>
      <c r="B13" s="17">
        <f>SUM(B5:B12)</f>
        <v>2852000</v>
      </c>
      <c r="C13" s="12">
        <f>SUM(C5:C12)</f>
        <v>100</v>
      </c>
      <c r="D13" s="12" t="s">
        <v>26</v>
      </c>
      <c r="E13" s="13" t="s">
        <v>26</v>
      </c>
    </row>
    <row r="14" spans="1:57" x14ac:dyDescent="0.25">
      <c r="A14" s="28"/>
      <c r="B14" s="69"/>
      <c r="C14" s="69"/>
      <c r="D14" s="69"/>
      <c r="E14" s="69"/>
    </row>
    <row r="15" spans="1:57" ht="15.75" thickBot="1" x14ac:dyDescent="0.3"/>
    <row r="16" spans="1:57" x14ac:dyDescent="0.25">
      <c r="A16" s="41" t="s">
        <v>74</v>
      </c>
      <c r="B16" s="77" t="s">
        <v>27</v>
      </c>
      <c r="C16" s="78"/>
      <c r="D16" s="78"/>
      <c r="E16" s="79"/>
      <c r="F16" s="77" t="s">
        <v>28</v>
      </c>
      <c r="G16" s="78"/>
      <c r="H16" s="78"/>
      <c r="I16" s="79"/>
      <c r="J16" s="71" t="s">
        <v>29</v>
      </c>
      <c r="K16" s="72"/>
      <c r="L16" s="72"/>
      <c r="M16" s="72"/>
      <c r="N16" s="72"/>
      <c r="O16" s="72"/>
      <c r="P16" s="72"/>
      <c r="Q16" s="73"/>
      <c r="R16" s="71" t="s">
        <v>30</v>
      </c>
      <c r="S16" s="72"/>
      <c r="T16" s="72"/>
      <c r="U16" s="72"/>
      <c r="V16" s="72"/>
      <c r="W16" s="72"/>
      <c r="X16" s="72"/>
      <c r="Y16" s="73"/>
      <c r="Z16" s="71" t="s">
        <v>31</v>
      </c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3"/>
      <c r="AL16" s="71" t="s">
        <v>32</v>
      </c>
      <c r="AM16" s="72"/>
      <c r="AN16" s="72"/>
      <c r="AO16" s="72"/>
      <c r="AP16" s="72"/>
      <c r="AQ16" s="72"/>
      <c r="AR16" s="72"/>
      <c r="AS16" s="73"/>
      <c r="AT16" s="71" t="s">
        <v>33</v>
      </c>
      <c r="AU16" s="72"/>
      <c r="AV16" s="72"/>
      <c r="AW16" s="72"/>
      <c r="AX16" s="72"/>
      <c r="AY16" s="72"/>
      <c r="AZ16" s="72"/>
      <c r="BA16" s="73"/>
      <c r="BB16" s="77" t="s">
        <v>34</v>
      </c>
      <c r="BC16" s="78"/>
      <c r="BD16" s="78"/>
      <c r="BE16" s="79"/>
    </row>
    <row r="17" spans="1:57" s="6" customFormat="1" ht="45" x14ac:dyDescent="0.25">
      <c r="A17" s="42" t="s">
        <v>78</v>
      </c>
      <c r="B17" s="23">
        <v>5000</v>
      </c>
      <c r="C17" s="74" t="s">
        <v>64</v>
      </c>
      <c r="D17" s="75"/>
      <c r="E17" s="76"/>
      <c r="F17" s="23">
        <v>328400</v>
      </c>
      <c r="G17" s="74" t="s">
        <v>64</v>
      </c>
      <c r="H17" s="75"/>
      <c r="I17" s="76"/>
      <c r="J17" s="23">
        <v>728200</v>
      </c>
      <c r="K17" s="74" t="s">
        <v>64</v>
      </c>
      <c r="L17" s="75"/>
      <c r="M17" s="76"/>
      <c r="N17" s="48"/>
      <c r="O17" s="48"/>
      <c r="P17" s="48"/>
      <c r="Q17" s="49"/>
      <c r="R17" s="23">
        <v>341600</v>
      </c>
      <c r="S17" s="74" t="s">
        <v>64</v>
      </c>
      <c r="T17" s="75"/>
      <c r="U17" s="76"/>
      <c r="V17" s="48"/>
      <c r="W17" s="48"/>
      <c r="X17" s="48"/>
      <c r="Y17" s="49"/>
      <c r="Z17" s="23">
        <v>453600</v>
      </c>
      <c r="AA17" s="74" t="s">
        <v>64</v>
      </c>
      <c r="AB17" s="75"/>
      <c r="AC17" s="76"/>
      <c r="AD17" s="48"/>
      <c r="AE17" s="48"/>
      <c r="AF17" s="48"/>
      <c r="AG17" s="48"/>
      <c r="AH17" s="48"/>
      <c r="AI17" s="48"/>
      <c r="AJ17" s="48"/>
      <c r="AK17" s="49"/>
      <c r="AL17" s="23">
        <v>422400</v>
      </c>
      <c r="AM17" s="74" t="s">
        <v>64</v>
      </c>
      <c r="AN17" s="75"/>
      <c r="AO17" s="76"/>
      <c r="AP17" s="48"/>
      <c r="AQ17" s="48"/>
      <c r="AR17" s="48"/>
      <c r="AS17" s="49"/>
      <c r="AT17" s="23">
        <v>366200</v>
      </c>
      <c r="AU17" s="74" t="s">
        <v>64</v>
      </c>
      <c r="AV17" s="75"/>
      <c r="AW17" s="76"/>
      <c r="AX17" s="48"/>
      <c r="AY17" s="48"/>
      <c r="AZ17" s="48"/>
      <c r="BA17" s="49"/>
      <c r="BB17" s="23">
        <v>206600</v>
      </c>
      <c r="BC17" s="74" t="s">
        <v>64</v>
      </c>
      <c r="BD17" s="75"/>
      <c r="BE17" s="76"/>
    </row>
    <row r="18" spans="1:57" ht="15.75" thickBot="1" x14ac:dyDescent="0.3">
      <c r="A18" s="43" t="s">
        <v>51</v>
      </c>
      <c r="B18" s="40" t="s">
        <v>62</v>
      </c>
      <c r="C18" s="36" t="s">
        <v>25</v>
      </c>
      <c r="D18" s="82" t="s">
        <v>50</v>
      </c>
      <c r="E18" s="83"/>
      <c r="F18" s="40" t="s">
        <v>62</v>
      </c>
      <c r="G18" s="36" t="s">
        <v>25</v>
      </c>
      <c r="H18" s="82" t="s">
        <v>50</v>
      </c>
      <c r="I18" s="83"/>
      <c r="J18" s="40" t="s">
        <v>62</v>
      </c>
      <c r="K18" s="36" t="s">
        <v>25</v>
      </c>
      <c r="L18" s="82" t="s">
        <v>50</v>
      </c>
      <c r="M18" s="83"/>
      <c r="N18" s="56"/>
      <c r="O18" s="56"/>
      <c r="P18" s="56"/>
      <c r="Q18" s="50"/>
      <c r="R18" s="40" t="s">
        <v>62</v>
      </c>
      <c r="S18" s="36" t="s">
        <v>25</v>
      </c>
      <c r="T18" s="82" t="s">
        <v>50</v>
      </c>
      <c r="U18" s="83"/>
      <c r="V18" s="56"/>
      <c r="W18" s="56"/>
      <c r="X18" s="56"/>
      <c r="Y18" s="50"/>
      <c r="Z18" s="40" t="s">
        <v>62</v>
      </c>
      <c r="AA18" s="36" t="s">
        <v>25</v>
      </c>
      <c r="AB18" s="82" t="s">
        <v>50</v>
      </c>
      <c r="AC18" s="83"/>
      <c r="AD18" s="56"/>
      <c r="AE18" s="56"/>
      <c r="AF18" s="56"/>
      <c r="AG18" s="56"/>
      <c r="AH18" s="56"/>
      <c r="AI18" s="56"/>
      <c r="AJ18" s="56"/>
      <c r="AK18" s="50"/>
      <c r="AL18" s="40" t="s">
        <v>62</v>
      </c>
      <c r="AM18" s="36" t="s">
        <v>25</v>
      </c>
      <c r="AN18" s="82" t="s">
        <v>50</v>
      </c>
      <c r="AO18" s="83"/>
      <c r="AP18" s="56"/>
      <c r="AQ18" s="56"/>
      <c r="AR18" s="56"/>
      <c r="AS18" s="50"/>
      <c r="AT18" s="40" t="s">
        <v>62</v>
      </c>
      <c r="AU18" s="36" t="s">
        <v>25</v>
      </c>
      <c r="AV18" s="82" t="s">
        <v>50</v>
      </c>
      <c r="AW18" s="83"/>
      <c r="AX18" s="56"/>
      <c r="AY18" s="56"/>
      <c r="AZ18" s="56"/>
      <c r="BA18" s="50"/>
      <c r="BB18" s="40" t="s">
        <v>62</v>
      </c>
      <c r="BC18" s="36" t="s">
        <v>25</v>
      </c>
      <c r="BD18" s="82" t="s">
        <v>50</v>
      </c>
      <c r="BE18" s="83"/>
    </row>
    <row r="19" spans="1:57" x14ac:dyDescent="0.25">
      <c r="A19" s="44" t="s">
        <v>52</v>
      </c>
      <c r="B19" s="39">
        <f>B$17*C19/100</f>
        <v>2015</v>
      </c>
      <c r="C19" s="37">
        <v>40.299999999999997</v>
      </c>
      <c r="D19" s="37">
        <v>24</v>
      </c>
      <c r="E19" s="38">
        <v>56.6</v>
      </c>
      <c r="F19" s="39">
        <f>F$17*G19/100</f>
        <v>96549.6</v>
      </c>
      <c r="G19" s="37">
        <v>29.4</v>
      </c>
      <c r="H19" s="37">
        <v>27</v>
      </c>
      <c r="I19" s="38">
        <v>31.8</v>
      </c>
      <c r="J19" s="39">
        <f>J$17*K19/100</f>
        <v>150737.4</v>
      </c>
      <c r="K19" s="37">
        <v>20.7</v>
      </c>
      <c r="L19" s="37">
        <v>19.3</v>
      </c>
      <c r="M19" s="38">
        <v>22.1</v>
      </c>
      <c r="N19" s="57"/>
      <c r="O19" s="57"/>
      <c r="P19" s="57"/>
      <c r="Q19" s="62"/>
      <c r="R19" s="39">
        <f>R$17*S19/100</f>
        <v>75835.199999999997</v>
      </c>
      <c r="S19" s="37">
        <v>22.2</v>
      </c>
      <c r="T19" s="37">
        <v>20.100000000000001</v>
      </c>
      <c r="U19" s="38">
        <v>24.3</v>
      </c>
      <c r="V19" s="57"/>
      <c r="W19" s="57"/>
      <c r="X19" s="57"/>
      <c r="Y19" s="62"/>
      <c r="Z19" s="39">
        <f>Z$17*AA19/100</f>
        <v>112946.4</v>
      </c>
      <c r="AA19" s="37">
        <v>24.9</v>
      </c>
      <c r="AB19" s="37">
        <v>22.9</v>
      </c>
      <c r="AC19" s="38">
        <v>26.8</v>
      </c>
      <c r="AD19" s="57"/>
      <c r="AE19" s="57"/>
      <c r="AF19" s="57"/>
      <c r="AG19" s="57"/>
      <c r="AH19" s="57"/>
      <c r="AI19" s="57"/>
      <c r="AJ19" s="57"/>
      <c r="AK19" s="62"/>
      <c r="AL19" s="39">
        <f>AL$17*AM19/100</f>
        <v>96729.600000000006</v>
      </c>
      <c r="AM19" s="37">
        <v>22.9</v>
      </c>
      <c r="AN19" s="37">
        <v>21</v>
      </c>
      <c r="AO19" s="38">
        <v>24.7</v>
      </c>
      <c r="AP19" s="57"/>
      <c r="AQ19" s="57"/>
      <c r="AR19" s="57"/>
      <c r="AS19" s="62"/>
      <c r="AT19" s="39">
        <f>AT$17*AU19/100</f>
        <v>87888</v>
      </c>
      <c r="AU19" s="37">
        <v>24</v>
      </c>
      <c r="AV19" s="37">
        <v>21.9</v>
      </c>
      <c r="AW19" s="38">
        <v>26.1</v>
      </c>
      <c r="AX19" s="57"/>
      <c r="AY19" s="57"/>
      <c r="AZ19" s="57"/>
      <c r="BA19" s="62"/>
      <c r="BB19" s="39">
        <f>BB$17*BC19/100</f>
        <v>56195.199999999997</v>
      </c>
      <c r="BC19" s="37">
        <v>27.2</v>
      </c>
      <c r="BD19" s="37">
        <v>24.2</v>
      </c>
      <c r="BE19" s="38">
        <v>30.3</v>
      </c>
    </row>
    <row r="20" spans="1:57" x14ac:dyDescent="0.25">
      <c r="A20" s="45" t="s">
        <v>53</v>
      </c>
      <c r="B20" s="25">
        <f t="shared" ref="B20:B26" si="1">B$17*C20/100</f>
        <v>815</v>
      </c>
      <c r="C20" s="8">
        <v>16.3</v>
      </c>
      <c r="D20" s="8">
        <v>-1</v>
      </c>
      <c r="E20" s="24">
        <v>33.5</v>
      </c>
      <c r="F20" s="25">
        <f t="shared" ref="F20:F26" si="2">F$17*G20/100</f>
        <v>53857.599999999991</v>
      </c>
      <c r="G20" s="8">
        <v>16.399999999999999</v>
      </c>
      <c r="H20" s="8">
        <v>14.4</v>
      </c>
      <c r="I20" s="24">
        <v>18.399999999999999</v>
      </c>
      <c r="J20" s="25">
        <f t="shared" ref="J20:J26" si="3">J$17*K20/100</f>
        <v>140542.6</v>
      </c>
      <c r="K20" s="8">
        <v>19.3</v>
      </c>
      <c r="L20" s="8">
        <v>17.8</v>
      </c>
      <c r="M20" s="24">
        <v>20.8</v>
      </c>
      <c r="N20" s="58"/>
      <c r="O20" s="58"/>
      <c r="P20" s="58"/>
      <c r="Q20" s="63"/>
      <c r="R20" s="25">
        <f t="shared" ref="R20:R26" si="4">R$17*S20/100</f>
        <v>82667.199999999997</v>
      </c>
      <c r="S20" s="8">
        <v>24.2</v>
      </c>
      <c r="T20" s="8">
        <v>21.8</v>
      </c>
      <c r="U20" s="24">
        <v>26.6</v>
      </c>
      <c r="V20" s="58"/>
      <c r="W20" s="58"/>
      <c r="X20" s="58"/>
      <c r="Y20" s="63"/>
      <c r="Z20" s="25">
        <f t="shared" ref="Z20:Z26" si="5">Z$17*AA20/100</f>
        <v>88452</v>
      </c>
      <c r="AA20" s="8">
        <v>19.5</v>
      </c>
      <c r="AB20" s="8">
        <v>17.5</v>
      </c>
      <c r="AC20" s="24">
        <v>21.4</v>
      </c>
      <c r="AD20" s="58"/>
      <c r="AE20" s="58"/>
      <c r="AF20" s="58"/>
      <c r="AG20" s="58"/>
      <c r="AH20" s="58"/>
      <c r="AI20" s="58"/>
      <c r="AJ20" s="58"/>
      <c r="AK20" s="63"/>
      <c r="AL20" s="25">
        <f t="shared" ref="AL20:AL26" si="6">AL$17*AM20/100</f>
        <v>74764.800000000003</v>
      </c>
      <c r="AM20" s="8">
        <v>17.7</v>
      </c>
      <c r="AN20" s="8">
        <v>15.9</v>
      </c>
      <c r="AO20" s="24">
        <v>19.600000000000001</v>
      </c>
      <c r="AP20" s="58"/>
      <c r="AQ20" s="58"/>
      <c r="AR20" s="58"/>
      <c r="AS20" s="63"/>
      <c r="AT20" s="25">
        <f t="shared" ref="AT20:AT26" si="7">AT$17*AU20/100</f>
        <v>67014.600000000006</v>
      </c>
      <c r="AU20" s="8">
        <v>18.3</v>
      </c>
      <c r="AV20" s="8">
        <v>16.2</v>
      </c>
      <c r="AW20" s="24">
        <v>20.399999999999999</v>
      </c>
      <c r="AX20" s="58"/>
      <c r="AY20" s="58"/>
      <c r="AZ20" s="58"/>
      <c r="BA20" s="63"/>
      <c r="BB20" s="25">
        <f t="shared" ref="BB20:BB26" si="8">BB$17*BC20/100</f>
        <v>42559.6</v>
      </c>
      <c r="BC20" s="8">
        <v>20.6</v>
      </c>
      <c r="BD20" s="8">
        <v>17.5</v>
      </c>
      <c r="BE20" s="24">
        <v>23.7</v>
      </c>
    </row>
    <row r="21" spans="1:57" x14ac:dyDescent="0.25">
      <c r="A21" s="45" t="s">
        <v>54</v>
      </c>
      <c r="B21" s="25">
        <f t="shared" si="1"/>
        <v>880</v>
      </c>
      <c r="C21" s="8">
        <v>17.600000000000001</v>
      </c>
      <c r="D21" s="8">
        <v>1.6</v>
      </c>
      <c r="E21" s="24">
        <v>33.6</v>
      </c>
      <c r="F21" s="25">
        <f t="shared" si="2"/>
        <v>48931.6</v>
      </c>
      <c r="G21" s="8">
        <v>14.9</v>
      </c>
      <c r="H21" s="8">
        <v>12.8</v>
      </c>
      <c r="I21" s="24">
        <v>16.899999999999999</v>
      </c>
      <c r="J21" s="25">
        <f t="shared" si="3"/>
        <v>123794</v>
      </c>
      <c r="K21" s="8">
        <v>17</v>
      </c>
      <c r="L21" s="8">
        <v>15.5</v>
      </c>
      <c r="M21" s="24">
        <v>18.399999999999999</v>
      </c>
      <c r="N21" s="58"/>
      <c r="O21" s="58"/>
      <c r="P21" s="58"/>
      <c r="Q21" s="63"/>
      <c r="R21" s="25">
        <f t="shared" si="4"/>
        <v>62854.399999999994</v>
      </c>
      <c r="S21" s="8">
        <v>18.399999999999999</v>
      </c>
      <c r="T21" s="8">
        <v>16.2</v>
      </c>
      <c r="U21" s="24">
        <v>20.6</v>
      </c>
      <c r="V21" s="58"/>
      <c r="W21" s="58"/>
      <c r="X21" s="58"/>
      <c r="Y21" s="63"/>
      <c r="Z21" s="25">
        <f t="shared" si="5"/>
        <v>64411.199999999997</v>
      </c>
      <c r="AA21" s="8">
        <v>14.2</v>
      </c>
      <c r="AB21" s="8">
        <v>12.5</v>
      </c>
      <c r="AC21" s="24">
        <v>16</v>
      </c>
      <c r="AD21" s="58"/>
      <c r="AE21" s="58"/>
      <c r="AF21" s="58"/>
      <c r="AG21" s="58"/>
      <c r="AH21" s="58"/>
      <c r="AI21" s="58"/>
      <c r="AJ21" s="58"/>
      <c r="AK21" s="63"/>
      <c r="AL21" s="25">
        <f t="shared" si="6"/>
        <v>58291.199999999997</v>
      </c>
      <c r="AM21" s="8">
        <v>13.8</v>
      </c>
      <c r="AN21" s="8">
        <v>12.1</v>
      </c>
      <c r="AO21" s="24">
        <v>15.5</v>
      </c>
      <c r="AP21" s="58"/>
      <c r="AQ21" s="58"/>
      <c r="AR21" s="58"/>
      <c r="AS21" s="63"/>
      <c r="AT21" s="25">
        <f t="shared" si="7"/>
        <v>45775</v>
      </c>
      <c r="AU21" s="8">
        <v>12.5</v>
      </c>
      <c r="AV21" s="8">
        <v>10.7</v>
      </c>
      <c r="AW21" s="24">
        <v>14.3</v>
      </c>
      <c r="AX21" s="58"/>
      <c r="AY21" s="58"/>
      <c r="AZ21" s="58"/>
      <c r="BA21" s="63"/>
      <c r="BB21" s="25">
        <f t="shared" si="8"/>
        <v>30783.4</v>
      </c>
      <c r="BC21" s="8">
        <v>14.9</v>
      </c>
      <c r="BD21" s="8">
        <v>12.1</v>
      </c>
      <c r="BE21" s="24">
        <v>17.7</v>
      </c>
    </row>
    <row r="22" spans="1:57" x14ac:dyDescent="0.25">
      <c r="A22" s="45" t="s">
        <v>55</v>
      </c>
      <c r="B22" s="25">
        <f t="shared" si="1"/>
        <v>765</v>
      </c>
      <c r="C22" s="7">
        <v>15.3</v>
      </c>
      <c r="D22" s="7">
        <v>0.7</v>
      </c>
      <c r="E22" s="9">
        <v>29.9</v>
      </c>
      <c r="F22" s="25">
        <f t="shared" si="2"/>
        <v>46304.4</v>
      </c>
      <c r="G22" s="7">
        <v>14.1</v>
      </c>
      <c r="H22" s="7">
        <v>12</v>
      </c>
      <c r="I22" s="9">
        <v>16.100000000000001</v>
      </c>
      <c r="J22" s="25">
        <f t="shared" si="3"/>
        <v>95394.2</v>
      </c>
      <c r="K22" s="7">
        <v>13.1</v>
      </c>
      <c r="L22" s="7">
        <v>11.8</v>
      </c>
      <c r="M22" s="9">
        <v>14.4</v>
      </c>
      <c r="N22" s="59"/>
      <c r="O22" s="59"/>
      <c r="P22" s="59"/>
      <c r="Q22" s="64"/>
      <c r="R22" s="25">
        <f t="shared" si="4"/>
        <v>38600.800000000003</v>
      </c>
      <c r="S22" s="7">
        <v>11.3</v>
      </c>
      <c r="T22" s="7">
        <v>9.5</v>
      </c>
      <c r="U22" s="9">
        <v>13.1</v>
      </c>
      <c r="V22" s="59"/>
      <c r="W22" s="59"/>
      <c r="X22" s="59"/>
      <c r="Y22" s="64"/>
      <c r="Z22" s="25">
        <f t="shared" si="5"/>
        <v>54432</v>
      </c>
      <c r="AA22" s="7">
        <v>12</v>
      </c>
      <c r="AB22" s="7">
        <v>10.4</v>
      </c>
      <c r="AC22" s="9">
        <v>13.7</v>
      </c>
      <c r="AD22" s="59"/>
      <c r="AE22" s="59"/>
      <c r="AF22" s="59"/>
      <c r="AG22" s="59"/>
      <c r="AH22" s="59"/>
      <c r="AI22" s="59"/>
      <c r="AJ22" s="59"/>
      <c r="AK22" s="64"/>
      <c r="AL22" s="25">
        <f t="shared" si="6"/>
        <v>62515.199999999997</v>
      </c>
      <c r="AM22" s="7">
        <v>14.8</v>
      </c>
      <c r="AN22" s="7">
        <v>13</v>
      </c>
      <c r="AO22" s="9">
        <v>16.600000000000001</v>
      </c>
      <c r="AP22" s="59"/>
      <c r="AQ22" s="59"/>
      <c r="AR22" s="59"/>
      <c r="AS22" s="64"/>
      <c r="AT22" s="25">
        <f t="shared" si="7"/>
        <v>52732.800000000003</v>
      </c>
      <c r="AU22" s="7">
        <v>14.4</v>
      </c>
      <c r="AV22" s="7">
        <v>12.4</v>
      </c>
      <c r="AW22" s="9">
        <v>16.399999999999999</v>
      </c>
      <c r="AX22" s="59"/>
      <c r="AY22" s="59"/>
      <c r="AZ22" s="59"/>
      <c r="BA22" s="64"/>
      <c r="BB22" s="25">
        <f t="shared" si="8"/>
        <v>19627</v>
      </c>
      <c r="BC22" s="7">
        <v>9.5</v>
      </c>
      <c r="BD22" s="7">
        <v>7.2</v>
      </c>
      <c r="BE22" s="9">
        <v>11.8</v>
      </c>
    </row>
    <row r="23" spans="1:57" x14ac:dyDescent="0.25">
      <c r="A23" s="45" t="s">
        <v>56</v>
      </c>
      <c r="B23" s="25">
        <f t="shared" si="1"/>
        <v>100</v>
      </c>
      <c r="C23" s="7">
        <v>2</v>
      </c>
      <c r="D23" s="7">
        <v>-2.1</v>
      </c>
      <c r="E23" s="9">
        <v>6.1</v>
      </c>
      <c r="F23" s="25">
        <f t="shared" si="2"/>
        <v>43677.2</v>
      </c>
      <c r="G23" s="7">
        <v>13.3</v>
      </c>
      <c r="H23" s="7">
        <v>11.3</v>
      </c>
      <c r="I23" s="9">
        <v>15.3</v>
      </c>
      <c r="J23" s="25">
        <f t="shared" si="3"/>
        <v>100491.6</v>
      </c>
      <c r="K23" s="7">
        <v>13.8</v>
      </c>
      <c r="L23" s="7">
        <v>12.4</v>
      </c>
      <c r="M23" s="9">
        <v>15.1</v>
      </c>
      <c r="N23" s="59"/>
      <c r="O23" s="59"/>
      <c r="P23" s="59"/>
      <c r="Q23" s="64"/>
      <c r="R23" s="25">
        <f t="shared" si="4"/>
        <v>35184.800000000003</v>
      </c>
      <c r="S23" s="7">
        <v>10.3</v>
      </c>
      <c r="T23" s="7">
        <v>8.5</v>
      </c>
      <c r="U23" s="9">
        <v>12.1</v>
      </c>
      <c r="V23" s="59"/>
      <c r="W23" s="59"/>
      <c r="X23" s="59"/>
      <c r="Y23" s="64"/>
      <c r="Z23" s="25">
        <f t="shared" si="5"/>
        <v>67586.399999999994</v>
      </c>
      <c r="AA23" s="7">
        <v>14.9</v>
      </c>
      <c r="AB23" s="7">
        <v>13.1</v>
      </c>
      <c r="AC23" s="9">
        <v>16.7</v>
      </c>
      <c r="AD23" s="59"/>
      <c r="AE23" s="59"/>
      <c r="AF23" s="59"/>
      <c r="AG23" s="59"/>
      <c r="AH23" s="59"/>
      <c r="AI23" s="59"/>
      <c r="AJ23" s="59"/>
      <c r="AK23" s="64"/>
      <c r="AL23" s="25">
        <f t="shared" si="6"/>
        <v>70963.199999999997</v>
      </c>
      <c r="AM23" s="7">
        <v>16.8</v>
      </c>
      <c r="AN23" s="7">
        <v>14.9</v>
      </c>
      <c r="AO23" s="9">
        <v>18.8</v>
      </c>
      <c r="AP23" s="59"/>
      <c r="AQ23" s="59"/>
      <c r="AR23" s="59"/>
      <c r="AS23" s="64"/>
      <c r="AT23" s="25">
        <f t="shared" si="7"/>
        <v>52732.800000000003</v>
      </c>
      <c r="AU23" s="7">
        <v>14.4</v>
      </c>
      <c r="AV23" s="7">
        <v>12.3</v>
      </c>
      <c r="AW23" s="9">
        <v>16.399999999999999</v>
      </c>
      <c r="AX23" s="59"/>
      <c r="AY23" s="59"/>
      <c r="AZ23" s="59"/>
      <c r="BA23" s="64"/>
      <c r="BB23" s="25">
        <f t="shared" si="8"/>
        <v>26238.2</v>
      </c>
      <c r="BC23" s="7">
        <v>12.7</v>
      </c>
      <c r="BD23" s="7">
        <v>10.1</v>
      </c>
      <c r="BE23" s="9">
        <v>15.3</v>
      </c>
    </row>
    <row r="24" spans="1:57" x14ac:dyDescent="0.25">
      <c r="A24" s="45" t="s">
        <v>57</v>
      </c>
      <c r="B24" s="25">
        <f t="shared" si="1"/>
        <v>0</v>
      </c>
      <c r="C24" s="7">
        <v>0</v>
      </c>
      <c r="D24" s="7">
        <v>0</v>
      </c>
      <c r="E24" s="9">
        <v>0</v>
      </c>
      <c r="F24" s="25">
        <f t="shared" si="2"/>
        <v>24630</v>
      </c>
      <c r="G24" s="7">
        <v>7.5</v>
      </c>
      <c r="H24" s="7">
        <v>5.9</v>
      </c>
      <c r="I24" s="9">
        <v>9.1</v>
      </c>
      <c r="J24" s="25">
        <f t="shared" si="3"/>
        <v>68450.8</v>
      </c>
      <c r="K24" s="7">
        <v>9.4</v>
      </c>
      <c r="L24" s="7">
        <v>8.3000000000000007</v>
      </c>
      <c r="M24" s="9">
        <v>10.6</v>
      </c>
      <c r="N24" s="59"/>
      <c r="O24" s="59"/>
      <c r="P24" s="59"/>
      <c r="Q24" s="64"/>
      <c r="R24" s="25">
        <f t="shared" si="4"/>
        <v>26644.799999999999</v>
      </c>
      <c r="S24" s="7">
        <v>7.8</v>
      </c>
      <c r="T24" s="7">
        <v>6.2</v>
      </c>
      <c r="U24" s="9">
        <v>9.4</v>
      </c>
      <c r="V24" s="59"/>
      <c r="W24" s="59"/>
      <c r="X24" s="59"/>
      <c r="Y24" s="64"/>
      <c r="Z24" s="25">
        <f t="shared" si="5"/>
        <v>38102.400000000001</v>
      </c>
      <c r="AA24" s="7">
        <v>8.4</v>
      </c>
      <c r="AB24" s="7">
        <v>7</v>
      </c>
      <c r="AC24" s="9">
        <v>9.6999999999999993</v>
      </c>
      <c r="AD24" s="59"/>
      <c r="AE24" s="59"/>
      <c r="AF24" s="59"/>
      <c r="AG24" s="59"/>
      <c r="AH24" s="59"/>
      <c r="AI24" s="59"/>
      <c r="AJ24" s="59"/>
      <c r="AK24" s="64"/>
      <c r="AL24" s="25">
        <f t="shared" si="6"/>
        <v>39705.599999999999</v>
      </c>
      <c r="AM24" s="7">
        <v>9.4</v>
      </c>
      <c r="AN24" s="7">
        <v>7.9</v>
      </c>
      <c r="AO24" s="9">
        <v>10.9</v>
      </c>
      <c r="AP24" s="59"/>
      <c r="AQ24" s="59"/>
      <c r="AR24" s="59"/>
      <c r="AS24" s="64"/>
      <c r="AT24" s="25">
        <f t="shared" si="7"/>
        <v>36253.800000000003</v>
      </c>
      <c r="AU24" s="7">
        <v>9.9</v>
      </c>
      <c r="AV24" s="7">
        <v>8.1999999999999993</v>
      </c>
      <c r="AW24" s="9">
        <v>11.6</v>
      </c>
      <c r="AX24" s="59"/>
      <c r="AY24" s="59"/>
      <c r="AZ24" s="59"/>
      <c r="BA24" s="64"/>
      <c r="BB24" s="25">
        <f t="shared" si="8"/>
        <v>16321.4</v>
      </c>
      <c r="BC24" s="7">
        <v>7.9</v>
      </c>
      <c r="BD24" s="7">
        <v>5.9</v>
      </c>
      <c r="BE24" s="9">
        <v>10</v>
      </c>
    </row>
    <row r="25" spans="1:57" x14ac:dyDescent="0.25">
      <c r="A25" s="45" t="s">
        <v>58</v>
      </c>
      <c r="B25" s="25">
        <f t="shared" si="1"/>
        <v>90</v>
      </c>
      <c r="C25" s="7">
        <v>1.8</v>
      </c>
      <c r="D25" s="7">
        <v>-1.9</v>
      </c>
      <c r="E25" s="9">
        <v>5.5</v>
      </c>
      <c r="F25" s="25">
        <f t="shared" si="2"/>
        <v>9195.1999999999989</v>
      </c>
      <c r="G25" s="7">
        <v>2.8</v>
      </c>
      <c r="H25" s="7">
        <v>1.8</v>
      </c>
      <c r="I25" s="9">
        <v>3.7</v>
      </c>
      <c r="J25" s="25">
        <f t="shared" si="3"/>
        <v>36410</v>
      </c>
      <c r="K25" s="7">
        <v>5</v>
      </c>
      <c r="L25" s="7">
        <v>4.2</v>
      </c>
      <c r="M25" s="9">
        <v>5.9</v>
      </c>
      <c r="N25" s="59"/>
      <c r="O25" s="59"/>
      <c r="P25" s="59"/>
      <c r="Q25" s="64"/>
      <c r="R25" s="25">
        <f t="shared" si="4"/>
        <v>13664</v>
      </c>
      <c r="S25" s="7">
        <v>4</v>
      </c>
      <c r="T25" s="7">
        <v>2.9</v>
      </c>
      <c r="U25" s="9">
        <v>5</v>
      </c>
      <c r="V25" s="59"/>
      <c r="W25" s="59"/>
      <c r="X25" s="59"/>
      <c r="Y25" s="64"/>
      <c r="Z25" s="25">
        <f t="shared" si="5"/>
        <v>17690.400000000001</v>
      </c>
      <c r="AA25" s="7">
        <v>3.9</v>
      </c>
      <c r="AB25" s="7">
        <v>3</v>
      </c>
      <c r="AC25" s="9">
        <v>4.8</v>
      </c>
      <c r="AD25" s="59"/>
      <c r="AE25" s="59"/>
      <c r="AF25" s="59"/>
      <c r="AG25" s="59"/>
      <c r="AH25" s="59"/>
      <c r="AI25" s="59"/>
      <c r="AJ25" s="59"/>
      <c r="AK25" s="64"/>
      <c r="AL25" s="25">
        <f t="shared" si="6"/>
        <v>13516.8</v>
      </c>
      <c r="AM25" s="7">
        <v>3.2</v>
      </c>
      <c r="AN25" s="7">
        <v>2.4</v>
      </c>
      <c r="AO25" s="9">
        <v>4</v>
      </c>
      <c r="AP25" s="59"/>
      <c r="AQ25" s="59"/>
      <c r="AR25" s="59"/>
      <c r="AS25" s="64"/>
      <c r="AT25" s="25">
        <f t="shared" si="7"/>
        <v>17211.400000000001</v>
      </c>
      <c r="AU25" s="7">
        <v>4.7</v>
      </c>
      <c r="AV25" s="7">
        <v>3.5</v>
      </c>
      <c r="AW25" s="9">
        <v>5.9</v>
      </c>
      <c r="AX25" s="59"/>
      <c r="AY25" s="59"/>
      <c r="AZ25" s="59"/>
      <c r="BA25" s="64"/>
      <c r="BB25" s="25">
        <f t="shared" si="8"/>
        <v>9916.7999999999993</v>
      </c>
      <c r="BC25" s="7">
        <v>4.8</v>
      </c>
      <c r="BD25" s="7">
        <v>3.2</v>
      </c>
      <c r="BE25" s="9">
        <v>6.4</v>
      </c>
    </row>
    <row r="26" spans="1:57" ht="15.75" thickBot="1" x14ac:dyDescent="0.3">
      <c r="A26" s="46" t="s">
        <v>59</v>
      </c>
      <c r="B26" s="26">
        <f t="shared" si="1"/>
        <v>335</v>
      </c>
      <c r="C26" s="10">
        <v>6.7</v>
      </c>
      <c r="D26" s="10">
        <v>-7.2</v>
      </c>
      <c r="E26" s="11">
        <v>20.6</v>
      </c>
      <c r="F26" s="26">
        <f t="shared" si="2"/>
        <v>5254.4</v>
      </c>
      <c r="G26" s="10">
        <v>1.6</v>
      </c>
      <c r="H26" s="10">
        <v>0.9</v>
      </c>
      <c r="I26" s="11">
        <v>2.2999999999999998</v>
      </c>
      <c r="J26" s="26">
        <f t="shared" si="3"/>
        <v>12379.4</v>
      </c>
      <c r="K26" s="10">
        <v>1.7</v>
      </c>
      <c r="L26" s="10">
        <v>1.2</v>
      </c>
      <c r="M26" s="11">
        <v>2.1</v>
      </c>
      <c r="N26" s="60"/>
      <c r="O26" s="60"/>
      <c r="P26" s="60"/>
      <c r="Q26" s="65"/>
      <c r="R26" s="26">
        <f t="shared" si="4"/>
        <v>6148.8</v>
      </c>
      <c r="S26" s="10">
        <v>1.8</v>
      </c>
      <c r="T26" s="10">
        <v>1.1000000000000001</v>
      </c>
      <c r="U26" s="11">
        <v>2.5</v>
      </c>
      <c r="V26" s="60"/>
      <c r="W26" s="60"/>
      <c r="X26" s="60"/>
      <c r="Y26" s="65"/>
      <c r="Z26" s="26">
        <f t="shared" si="5"/>
        <v>9979.2000000000007</v>
      </c>
      <c r="AA26" s="10">
        <v>2.2000000000000002</v>
      </c>
      <c r="AB26" s="10">
        <v>1.5</v>
      </c>
      <c r="AC26" s="11">
        <v>3</v>
      </c>
      <c r="AD26" s="60"/>
      <c r="AE26" s="60"/>
      <c r="AF26" s="60"/>
      <c r="AG26" s="60"/>
      <c r="AH26" s="60"/>
      <c r="AI26" s="60"/>
      <c r="AJ26" s="60"/>
      <c r="AK26" s="65"/>
      <c r="AL26" s="26">
        <f t="shared" si="6"/>
        <v>5913.6</v>
      </c>
      <c r="AM26" s="10">
        <v>1.4</v>
      </c>
      <c r="AN26" s="10">
        <v>0.8</v>
      </c>
      <c r="AO26" s="11">
        <v>1.9</v>
      </c>
      <c r="AP26" s="60"/>
      <c r="AQ26" s="60"/>
      <c r="AR26" s="60"/>
      <c r="AS26" s="65"/>
      <c r="AT26" s="26">
        <f t="shared" si="7"/>
        <v>6591.6</v>
      </c>
      <c r="AU26" s="10">
        <v>1.8</v>
      </c>
      <c r="AV26" s="10">
        <v>1</v>
      </c>
      <c r="AW26" s="11">
        <v>2.6</v>
      </c>
      <c r="AX26" s="60"/>
      <c r="AY26" s="60"/>
      <c r="AZ26" s="60"/>
      <c r="BA26" s="65"/>
      <c r="BB26" s="26">
        <f t="shared" si="8"/>
        <v>4958.3999999999996</v>
      </c>
      <c r="BC26" s="10">
        <v>2.4</v>
      </c>
      <c r="BD26" s="10">
        <v>1.2</v>
      </c>
      <c r="BE26" s="11">
        <v>3.6</v>
      </c>
    </row>
    <row r="27" spans="1:57" s="29" customFormat="1" ht="15.75" thickBot="1" x14ac:dyDescent="0.3">
      <c r="A27" s="47" t="s">
        <v>35</v>
      </c>
      <c r="B27" s="27">
        <f>SUM(B19:B26)</f>
        <v>5000</v>
      </c>
      <c r="C27" s="12">
        <f>SUM(C19:C26)</f>
        <v>99.999999999999986</v>
      </c>
      <c r="D27" s="12" t="s">
        <v>26</v>
      </c>
      <c r="E27" s="13" t="s">
        <v>26</v>
      </c>
      <c r="F27" s="27">
        <f>SUM(F19:F26)</f>
        <v>328400.00000000006</v>
      </c>
      <c r="G27" s="12">
        <f>SUM(G19:G26)</f>
        <v>99.999999999999986</v>
      </c>
      <c r="H27" s="12" t="s">
        <v>26</v>
      </c>
      <c r="I27" s="13" t="s">
        <v>26</v>
      </c>
      <c r="J27" s="27">
        <f>SUM(J19:J26)</f>
        <v>728200.00000000012</v>
      </c>
      <c r="K27" s="12">
        <f>SUM(K19:K26)</f>
        <v>100</v>
      </c>
      <c r="L27" s="12" t="s">
        <v>26</v>
      </c>
      <c r="M27" s="13" t="s">
        <v>26</v>
      </c>
      <c r="N27" s="61"/>
      <c r="O27" s="61"/>
      <c r="P27" s="61"/>
      <c r="Q27" s="66"/>
      <c r="R27" s="27">
        <f>SUM(R19:R26)</f>
        <v>341599.99999999994</v>
      </c>
      <c r="S27" s="12">
        <f>SUM(S19:S26)</f>
        <v>99.999999999999986</v>
      </c>
      <c r="T27" s="12" t="s">
        <v>26</v>
      </c>
      <c r="U27" s="13" t="s">
        <v>26</v>
      </c>
      <c r="V27" s="61"/>
      <c r="W27" s="61"/>
      <c r="X27" s="61"/>
      <c r="Y27" s="66"/>
      <c r="Z27" s="27">
        <f>SUM(Z19:Z26)</f>
        <v>453600.00000000006</v>
      </c>
      <c r="AA27" s="12">
        <f>SUM(AA19:AA26)</f>
        <v>100.00000000000001</v>
      </c>
      <c r="AB27" s="12" t="s">
        <v>26</v>
      </c>
      <c r="AC27" s="13" t="s">
        <v>26</v>
      </c>
      <c r="AD27" s="61"/>
      <c r="AE27" s="61"/>
      <c r="AF27" s="61"/>
      <c r="AG27" s="61"/>
      <c r="AH27" s="61"/>
      <c r="AI27" s="61"/>
      <c r="AJ27" s="61"/>
      <c r="AK27" s="66"/>
      <c r="AL27" s="27">
        <f>SUM(AL19:AL26)</f>
        <v>422400</v>
      </c>
      <c r="AM27" s="12">
        <f>SUM(AM19:AM26)</f>
        <v>100</v>
      </c>
      <c r="AN27" s="12" t="s">
        <v>26</v>
      </c>
      <c r="AO27" s="13" t="s">
        <v>26</v>
      </c>
      <c r="AP27" s="61"/>
      <c r="AQ27" s="61"/>
      <c r="AR27" s="61"/>
      <c r="AS27" s="66"/>
      <c r="AT27" s="27">
        <f>SUM(AT19:AT26)</f>
        <v>366200</v>
      </c>
      <c r="AU27" s="12">
        <f>SUM(AU19:AU26)</f>
        <v>100.00000000000001</v>
      </c>
      <c r="AV27" s="12" t="s">
        <v>26</v>
      </c>
      <c r="AW27" s="13" t="s">
        <v>26</v>
      </c>
      <c r="AX27" s="61"/>
      <c r="AY27" s="61"/>
      <c r="AZ27" s="61"/>
      <c r="BA27" s="66"/>
      <c r="BB27" s="27">
        <f>SUM(BB19:BB26)</f>
        <v>206599.99999999997</v>
      </c>
      <c r="BC27" s="12">
        <f>SUM(BC19:BC26)</f>
        <v>100</v>
      </c>
      <c r="BD27" s="12" t="s">
        <v>26</v>
      </c>
      <c r="BE27" s="13" t="s">
        <v>26</v>
      </c>
    </row>
    <row r="28" spans="1:57" x14ac:dyDescent="0.25">
      <c r="B28" s="67"/>
      <c r="C28" s="29"/>
      <c r="D28" s="29"/>
      <c r="E28" s="68"/>
      <c r="F28" s="67"/>
      <c r="G28" s="29"/>
      <c r="H28" s="29"/>
      <c r="I28" s="68"/>
      <c r="J28" s="67"/>
      <c r="K28" s="29"/>
      <c r="L28" s="29"/>
      <c r="M28" s="29"/>
      <c r="N28" s="29"/>
      <c r="O28" s="29"/>
      <c r="P28" s="29"/>
      <c r="Q28" s="68"/>
      <c r="R28" s="67"/>
      <c r="S28" s="29"/>
      <c r="T28" s="29"/>
      <c r="U28" s="29"/>
      <c r="V28" s="29"/>
      <c r="W28" s="29"/>
      <c r="X28" s="29"/>
      <c r="Y28" s="68"/>
      <c r="Z28" s="67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68"/>
      <c r="AL28" s="67"/>
      <c r="AM28" s="29"/>
      <c r="AN28" s="29"/>
      <c r="AO28" s="29"/>
      <c r="AP28" s="29"/>
      <c r="AQ28" s="29"/>
      <c r="AR28" s="29"/>
      <c r="AS28" s="68"/>
      <c r="AT28" s="67"/>
      <c r="AU28" s="29"/>
      <c r="AV28" s="29"/>
      <c r="AW28" s="29"/>
      <c r="AX28" s="29"/>
      <c r="AY28" s="29"/>
      <c r="AZ28" s="29"/>
      <c r="BA28" s="68"/>
      <c r="BB28" s="67"/>
      <c r="BC28" s="29"/>
      <c r="BD28" s="29"/>
      <c r="BE28" s="68"/>
    </row>
    <row r="29" spans="1:57" ht="15.75" thickBot="1" x14ac:dyDescent="0.3">
      <c r="B29" s="67"/>
      <c r="C29" s="29"/>
      <c r="D29" s="29"/>
      <c r="E29" s="68"/>
      <c r="F29" s="67"/>
      <c r="G29" s="29"/>
      <c r="H29" s="29"/>
      <c r="I29" s="68"/>
      <c r="J29" s="67"/>
      <c r="K29" s="29"/>
      <c r="L29" s="29"/>
      <c r="M29" s="29"/>
      <c r="N29" s="29"/>
      <c r="O29" s="29"/>
      <c r="P29" s="29"/>
      <c r="Q29" s="68"/>
      <c r="R29" s="67"/>
      <c r="S29" s="29"/>
      <c r="T29" s="29"/>
      <c r="U29" s="29"/>
      <c r="V29" s="29"/>
      <c r="W29" s="29"/>
      <c r="X29" s="29"/>
      <c r="Y29" s="68"/>
      <c r="Z29" s="67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68"/>
      <c r="AL29" s="67"/>
      <c r="AM29" s="29"/>
      <c r="AN29" s="29"/>
      <c r="AO29" s="29"/>
      <c r="AP29" s="29"/>
      <c r="AQ29" s="29"/>
      <c r="AR29" s="29"/>
      <c r="AS29" s="68"/>
      <c r="AT29" s="67"/>
      <c r="AU29" s="29"/>
      <c r="AV29" s="29"/>
      <c r="AW29" s="29"/>
      <c r="AX29" s="29"/>
      <c r="AY29" s="29"/>
      <c r="AZ29" s="29"/>
      <c r="BA29" s="68"/>
      <c r="BB29" s="67"/>
      <c r="BC29" s="29"/>
      <c r="BD29" s="29"/>
      <c r="BE29" s="68"/>
    </row>
    <row r="30" spans="1:57" s="5" customFormat="1" x14ac:dyDescent="0.25">
      <c r="A30" s="41" t="s">
        <v>73</v>
      </c>
      <c r="B30" s="77" t="s">
        <v>36</v>
      </c>
      <c r="C30" s="78"/>
      <c r="D30" s="78"/>
      <c r="E30" s="79"/>
      <c r="F30" s="77" t="s">
        <v>37</v>
      </c>
      <c r="G30" s="78"/>
      <c r="H30" s="78"/>
      <c r="I30" s="79"/>
      <c r="J30" s="77" t="s">
        <v>38</v>
      </c>
      <c r="K30" s="78"/>
      <c r="L30" s="78"/>
      <c r="M30" s="79"/>
      <c r="N30" s="77" t="s">
        <v>39</v>
      </c>
      <c r="O30" s="78"/>
      <c r="P30" s="78"/>
      <c r="Q30" s="79"/>
      <c r="R30" s="77" t="s">
        <v>40</v>
      </c>
      <c r="S30" s="78"/>
      <c r="T30" s="78"/>
      <c r="U30" s="79"/>
      <c r="V30" s="77" t="s">
        <v>41</v>
      </c>
      <c r="W30" s="78"/>
      <c r="X30" s="78"/>
      <c r="Y30" s="79"/>
      <c r="Z30" s="77" t="s">
        <v>42</v>
      </c>
      <c r="AA30" s="78"/>
      <c r="AB30" s="78"/>
      <c r="AC30" s="79"/>
      <c r="AD30" s="77" t="s">
        <v>43</v>
      </c>
      <c r="AE30" s="78"/>
      <c r="AF30" s="78"/>
      <c r="AG30" s="79"/>
      <c r="AH30" s="77" t="s">
        <v>44</v>
      </c>
      <c r="AI30" s="78"/>
      <c r="AJ30" s="78"/>
      <c r="AK30" s="79"/>
      <c r="AL30" s="77" t="s">
        <v>45</v>
      </c>
      <c r="AM30" s="78"/>
      <c r="AN30" s="78"/>
      <c r="AO30" s="79"/>
      <c r="AP30" s="77" t="s">
        <v>46</v>
      </c>
      <c r="AQ30" s="78"/>
      <c r="AR30" s="78"/>
      <c r="AS30" s="79"/>
      <c r="AT30" s="77" t="s">
        <v>47</v>
      </c>
      <c r="AU30" s="78"/>
      <c r="AV30" s="78"/>
      <c r="AW30" s="79"/>
      <c r="AX30" s="77" t="s">
        <v>48</v>
      </c>
      <c r="AY30" s="78"/>
      <c r="AZ30" s="78"/>
      <c r="BA30" s="79"/>
      <c r="BB30" s="77" t="s">
        <v>49</v>
      </c>
      <c r="BC30" s="78"/>
      <c r="BD30" s="78"/>
      <c r="BE30" s="79"/>
    </row>
    <row r="31" spans="1:57" s="5" customFormat="1" ht="45" x14ac:dyDescent="0.25">
      <c r="A31" s="42" t="s">
        <v>79</v>
      </c>
      <c r="B31" s="23">
        <v>5000</v>
      </c>
      <c r="C31" s="74" t="s">
        <v>64</v>
      </c>
      <c r="D31" s="75"/>
      <c r="E31" s="76"/>
      <c r="F31" s="23">
        <v>328400</v>
      </c>
      <c r="G31" s="74" t="s">
        <v>64</v>
      </c>
      <c r="H31" s="75"/>
      <c r="I31" s="76"/>
      <c r="J31" s="23">
        <v>412200</v>
      </c>
      <c r="K31" s="74" t="s">
        <v>64</v>
      </c>
      <c r="L31" s="75"/>
      <c r="M31" s="76"/>
      <c r="N31" s="23">
        <v>316000</v>
      </c>
      <c r="O31" s="74" t="s">
        <v>64</v>
      </c>
      <c r="P31" s="75"/>
      <c r="Q31" s="76"/>
      <c r="R31" s="23">
        <v>160600</v>
      </c>
      <c r="S31" s="74" t="s">
        <v>64</v>
      </c>
      <c r="T31" s="75"/>
      <c r="U31" s="76"/>
      <c r="V31" s="23">
        <v>181000</v>
      </c>
      <c r="W31" s="74" t="s">
        <v>64</v>
      </c>
      <c r="X31" s="75"/>
      <c r="Y31" s="76"/>
      <c r="Z31" s="23">
        <v>147800</v>
      </c>
      <c r="AA31" s="74" t="s">
        <v>64</v>
      </c>
      <c r="AB31" s="75"/>
      <c r="AC31" s="76"/>
      <c r="AD31" s="23">
        <v>163000</v>
      </c>
      <c r="AE31" s="74" t="s">
        <v>64</v>
      </c>
      <c r="AF31" s="75"/>
      <c r="AG31" s="76"/>
      <c r="AH31" s="23">
        <v>142800</v>
      </c>
      <c r="AI31" s="74" t="s">
        <v>64</v>
      </c>
      <c r="AJ31" s="75"/>
      <c r="AK31" s="76"/>
      <c r="AL31" s="23">
        <v>212000</v>
      </c>
      <c r="AM31" s="74" t="s">
        <v>64</v>
      </c>
      <c r="AN31" s="75"/>
      <c r="AO31" s="76"/>
      <c r="AP31" s="23">
        <v>210400</v>
      </c>
      <c r="AQ31" s="74" t="s">
        <v>64</v>
      </c>
      <c r="AR31" s="75"/>
      <c r="AS31" s="76"/>
      <c r="AT31" s="23">
        <v>189400</v>
      </c>
      <c r="AU31" s="74" t="s">
        <v>64</v>
      </c>
      <c r="AV31" s="75"/>
      <c r="AW31" s="76"/>
      <c r="AX31" s="23">
        <v>176800</v>
      </c>
      <c r="AY31" s="74" t="s">
        <v>64</v>
      </c>
      <c r="AZ31" s="75"/>
      <c r="BA31" s="76"/>
      <c r="BB31" s="23">
        <v>206600</v>
      </c>
      <c r="BC31" s="74" t="s">
        <v>64</v>
      </c>
      <c r="BD31" s="75"/>
      <c r="BE31" s="76"/>
    </row>
    <row r="32" spans="1:57" s="5" customFormat="1" ht="15.75" thickBot="1" x14ac:dyDescent="0.3">
      <c r="A32" s="43" t="s">
        <v>51</v>
      </c>
      <c r="B32" s="40" t="s">
        <v>62</v>
      </c>
      <c r="C32" s="36" t="s">
        <v>25</v>
      </c>
      <c r="D32" s="82" t="s">
        <v>50</v>
      </c>
      <c r="E32" s="83"/>
      <c r="F32" s="40" t="s">
        <v>62</v>
      </c>
      <c r="G32" s="36" t="s">
        <v>25</v>
      </c>
      <c r="H32" s="82" t="s">
        <v>50</v>
      </c>
      <c r="I32" s="83"/>
      <c r="J32" s="40" t="s">
        <v>62</v>
      </c>
      <c r="K32" s="36" t="s">
        <v>25</v>
      </c>
      <c r="L32" s="82" t="s">
        <v>50</v>
      </c>
      <c r="M32" s="83"/>
      <c r="N32" s="40" t="s">
        <v>62</v>
      </c>
      <c r="O32" s="36" t="s">
        <v>25</v>
      </c>
      <c r="P32" s="82" t="s">
        <v>50</v>
      </c>
      <c r="Q32" s="83"/>
      <c r="R32" s="40" t="s">
        <v>62</v>
      </c>
      <c r="S32" s="36" t="s">
        <v>25</v>
      </c>
      <c r="T32" s="82" t="s">
        <v>50</v>
      </c>
      <c r="U32" s="83"/>
      <c r="V32" s="40" t="s">
        <v>62</v>
      </c>
      <c r="W32" s="36" t="s">
        <v>25</v>
      </c>
      <c r="X32" s="82" t="s">
        <v>50</v>
      </c>
      <c r="Y32" s="83"/>
      <c r="Z32" s="40" t="s">
        <v>62</v>
      </c>
      <c r="AA32" s="36" t="s">
        <v>25</v>
      </c>
      <c r="AB32" s="82" t="s">
        <v>50</v>
      </c>
      <c r="AC32" s="83"/>
      <c r="AD32" s="40" t="s">
        <v>62</v>
      </c>
      <c r="AE32" s="36" t="s">
        <v>25</v>
      </c>
      <c r="AF32" s="82" t="s">
        <v>50</v>
      </c>
      <c r="AG32" s="83"/>
      <c r="AH32" s="40" t="s">
        <v>62</v>
      </c>
      <c r="AI32" s="36" t="s">
        <v>25</v>
      </c>
      <c r="AJ32" s="82" t="s">
        <v>50</v>
      </c>
      <c r="AK32" s="83"/>
      <c r="AL32" s="40" t="s">
        <v>62</v>
      </c>
      <c r="AM32" s="36" t="s">
        <v>25</v>
      </c>
      <c r="AN32" s="82" t="s">
        <v>50</v>
      </c>
      <c r="AO32" s="83"/>
      <c r="AP32" s="40" t="s">
        <v>62</v>
      </c>
      <c r="AQ32" s="36" t="s">
        <v>25</v>
      </c>
      <c r="AR32" s="82" t="s">
        <v>50</v>
      </c>
      <c r="AS32" s="83"/>
      <c r="AT32" s="40" t="s">
        <v>62</v>
      </c>
      <c r="AU32" s="36" t="s">
        <v>25</v>
      </c>
      <c r="AV32" s="82" t="s">
        <v>50</v>
      </c>
      <c r="AW32" s="83"/>
      <c r="AX32" s="40" t="s">
        <v>62</v>
      </c>
      <c r="AY32" s="36" t="s">
        <v>25</v>
      </c>
      <c r="AZ32" s="82" t="s">
        <v>50</v>
      </c>
      <c r="BA32" s="83"/>
      <c r="BB32" s="40" t="s">
        <v>62</v>
      </c>
      <c r="BC32" s="36" t="s">
        <v>25</v>
      </c>
      <c r="BD32" s="82" t="s">
        <v>50</v>
      </c>
      <c r="BE32" s="83"/>
    </row>
    <row r="33" spans="1:58" x14ac:dyDescent="0.25">
      <c r="A33" s="44" t="s">
        <v>52</v>
      </c>
      <c r="B33" s="39">
        <f>B$31*C33/100</f>
        <v>2015</v>
      </c>
      <c r="C33" s="37">
        <v>40.299999999999997</v>
      </c>
      <c r="D33" s="37">
        <v>24</v>
      </c>
      <c r="E33" s="38">
        <v>56.6</v>
      </c>
      <c r="F33" s="39">
        <f>F$31*G33/100</f>
        <v>96549.6</v>
      </c>
      <c r="G33" s="37">
        <v>29.4</v>
      </c>
      <c r="H33" s="37">
        <v>27</v>
      </c>
      <c r="I33" s="38">
        <v>31.8</v>
      </c>
      <c r="J33" s="39">
        <f>J$31*K33/100</f>
        <v>88210.8</v>
      </c>
      <c r="K33" s="37">
        <v>21.4</v>
      </c>
      <c r="L33" s="37">
        <v>19.600000000000001</v>
      </c>
      <c r="M33" s="38">
        <v>23.3</v>
      </c>
      <c r="N33" s="39">
        <f t="shared" ref="N33:N40" si="9">N$31*O33/100</f>
        <v>62568</v>
      </c>
      <c r="O33" s="37">
        <v>19.8</v>
      </c>
      <c r="P33" s="37">
        <v>17.600000000000001</v>
      </c>
      <c r="Q33" s="38">
        <v>22</v>
      </c>
      <c r="R33" s="39">
        <f>R$31*S33/100</f>
        <v>30674.6</v>
      </c>
      <c r="S33" s="37">
        <v>19.100000000000001</v>
      </c>
      <c r="T33" s="37">
        <v>16.100000000000001</v>
      </c>
      <c r="U33" s="38">
        <v>22.1</v>
      </c>
      <c r="V33" s="39">
        <f>V$31*W33/100</f>
        <v>45069</v>
      </c>
      <c r="W33" s="37">
        <v>24.9</v>
      </c>
      <c r="X33" s="37">
        <v>22</v>
      </c>
      <c r="Y33" s="38">
        <v>27.9</v>
      </c>
      <c r="Z33" s="39">
        <f>Z$31*AA33/100</f>
        <v>36358.800000000003</v>
      </c>
      <c r="AA33" s="37">
        <v>24.6</v>
      </c>
      <c r="AB33" s="37">
        <v>21.4</v>
      </c>
      <c r="AC33" s="38">
        <v>27.7</v>
      </c>
      <c r="AD33" s="39">
        <f>AD$31*AE33/100</f>
        <v>40913</v>
      </c>
      <c r="AE33" s="37">
        <v>25.1</v>
      </c>
      <c r="AF33" s="37">
        <v>21.5</v>
      </c>
      <c r="AG33" s="38">
        <v>28.7</v>
      </c>
      <c r="AH33" s="39">
        <f>AH$31*AI33/100</f>
        <v>35700</v>
      </c>
      <c r="AI33" s="37">
        <v>25</v>
      </c>
      <c r="AJ33" s="37">
        <v>21.6</v>
      </c>
      <c r="AK33" s="38">
        <v>28.4</v>
      </c>
      <c r="AL33" s="39">
        <f>AL$31*AM33/100</f>
        <v>43460</v>
      </c>
      <c r="AM33" s="37">
        <v>20.5</v>
      </c>
      <c r="AN33" s="37">
        <v>17.899999999999999</v>
      </c>
      <c r="AO33" s="38">
        <v>23.1</v>
      </c>
      <c r="AP33" s="39">
        <f>AP$31*AQ33/100</f>
        <v>52810.400000000001</v>
      </c>
      <c r="AQ33" s="37">
        <v>25.1</v>
      </c>
      <c r="AR33" s="37">
        <v>22.4</v>
      </c>
      <c r="AS33" s="38">
        <v>27.8</v>
      </c>
      <c r="AT33" s="39">
        <f>AT$31*AU33/100</f>
        <v>46024.2</v>
      </c>
      <c r="AU33" s="37">
        <v>24.3</v>
      </c>
      <c r="AV33" s="37">
        <v>21.4</v>
      </c>
      <c r="AW33" s="38">
        <v>27.2</v>
      </c>
      <c r="AX33" s="39">
        <f>AX$31*AY33/100</f>
        <v>41901.599999999999</v>
      </c>
      <c r="AY33" s="37">
        <v>23.7</v>
      </c>
      <c r="AZ33" s="37">
        <v>20.6</v>
      </c>
      <c r="BA33" s="38">
        <v>26.8</v>
      </c>
      <c r="BB33" s="39">
        <f>BB$31*BC33/100</f>
        <v>56195.199999999997</v>
      </c>
      <c r="BC33" s="37">
        <v>27.2</v>
      </c>
      <c r="BD33" s="37">
        <v>24.2</v>
      </c>
      <c r="BE33" s="38">
        <v>30.3</v>
      </c>
    </row>
    <row r="34" spans="1:58" x14ac:dyDescent="0.25">
      <c r="A34" s="45" t="s">
        <v>53</v>
      </c>
      <c r="B34" s="25">
        <f t="shared" ref="B34:B40" si="10">B$31*C34/100</f>
        <v>815</v>
      </c>
      <c r="C34" s="8">
        <v>16.3</v>
      </c>
      <c r="D34" s="8">
        <v>-1</v>
      </c>
      <c r="E34" s="24">
        <v>33.5</v>
      </c>
      <c r="F34" s="25">
        <f t="shared" ref="F34:F40" si="11">F$31*G34/100</f>
        <v>53857.599999999991</v>
      </c>
      <c r="G34" s="8">
        <v>16.399999999999999</v>
      </c>
      <c r="H34" s="8">
        <v>14.4</v>
      </c>
      <c r="I34" s="24">
        <v>18.399999999999999</v>
      </c>
      <c r="J34" s="25">
        <f t="shared" ref="J34:J40" si="12">J$31*K34/100</f>
        <v>76257</v>
      </c>
      <c r="K34" s="8">
        <v>18.5</v>
      </c>
      <c r="L34" s="8">
        <v>16.600000000000001</v>
      </c>
      <c r="M34" s="24">
        <v>20.399999999999999</v>
      </c>
      <c r="N34" s="25">
        <f t="shared" si="9"/>
        <v>64780</v>
      </c>
      <c r="O34" s="8">
        <v>20.5</v>
      </c>
      <c r="P34" s="8">
        <v>18.100000000000001</v>
      </c>
      <c r="Q34" s="24">
        <v>22.9</v>
      </c>
      <c r="R34" s="25">
        <f t="shared" ref="R34:R40" si="13">R$31*S34/100</f>
        <v>36295.599999999999</v>
      </c>
      <c r="S34" s="8">
        <v>22.6</v>
      </c>
      <c r="T34" s="8">
        <v>19.2</v>
      </c>
      <c r="U34" s="24">
        <v>26</v>
      </c>
      <c r="V34" s="25">
        <f t="shared" ref="V34:V40" si="14">V$31*W34/100</f>
        <v>46336</v>
      </c>
      <c r="W34" s="8">
        <v>25.6</v>
      </c>
      <c r="X34" s="8">
        <v>22.2</v>
      </c>
      <c r="Y34" s="24">
        <v>28.9</v>
      </c>
      <c r="Z34" s="25">
        <f t="shared" ref="Z34:Z40" si="15">Z$31*AA34/100</f>
        <v>35028.6</v>
      </c>
      <c r="AA34" s="8">
        <v>23.7</v>
      </c>
      <c r="AB34" s="8">
        <v>20.3</v>
      </c>
      <c r="AC34" s="24">
        <v>27.2</v>
      </c>
      <c r="AD34" s="25">
        <f t="shared" ref="AD34:AD40" si="16">AD$31*AE34/100</f>
        <v>27547</v>
      </c>
      <c r="AE34" s="8">
        <v>16.899999999999999</v>
      </c>
      <c r="AF34" s="8">
        <v>13.7</v>
      </c>
      <c r="AG34" s="24">
        <v>20.2</v>
      </c>
      <c r="AH34" s="25">
        <f t="shared" ref="AH34:AH40" si="17">AH$31*AI34/100</f>
        <v>24418.799999999999</v>
      </c>
      <c r="AI34" s="8">
        <v>17.100000000000001</v>
      </c>
      <c r="AJ34" s="8">
        <v>13.8</v>
      </c>
      <c r="AK34" s="24">
        <v>20.399999999999999</v>
      </c>
      <c r="AL34" s="25">
        <f t="shared" ref="AL34:AL40" si="18">AL$31*AM34/100</f>
        <v>33920</v>
      </c>
      <c r="AM34" s="8">
        <v>16</v>
      </c>
      <c r="AN34" s="8">
        <v>13.4</v>
      </c>
      <c r="AO34" s="24">
        <v>18.7</v>
      </c>
      <c r="AP34" s="25">
        <f t="shared" ref="AP34:AP40" si="19">AP$31*AQ34/100</f>
        <v>40817.599999999999</v>
      </c>
      <c r="AQ34" s="8">
        <v>19.399999999999999</v>
      </c>
      <c r="AR34" s="8">
        <v>16.8</v>
      </c>
      <c r="AS34" s="24">
        <v>22</v>
      </c>
      <c r="AT34" s="25">
        <f t="shared" ref="AT34:AT40" si="20">AT$31*AU34/100</f>
        <v>32387.400000000005</v>
      </c>
      <c r="AU34" s="8">
        <v>17.100000000000001</v>
      </c>
      <c r="AV34" s="8">
        <v>14.2</v>
      </c>
      <c r="AW34" s="24">
        <v>19.899999999999999</v>
      </c>
      <c r="AX34" s="25">
        <f t="shared" ref="AX34:AX40" si="21">AX$31*AY34/100</f>
        <v>34829.599999999999</v>
      </c>
      <c r="AY34" s="8">
        <v>19.7</v>
      </c>
      <c r="AZ34" s="8">
        <v>16.600000000000001</v>
      </c>
      <c r="BA34" s="24">
        <v>22.8</v>
      </c>
      <c r="BB34" s="25">
        <f t="shared" ref="BB34:BB40" si="22">BB$31*BC34/100</f>
        <v>42559.6</v>
      </c>
      <c r="BC34" s="8">
        <v>20.6</v>
      </c>
      <c r="BD34" s="8">
        <v>17.5</v>
      </c>
      <c r="BE34" s="24">
        <v>23.7</v>
      </c>
    </row>
    <row r="35" spans="1:58" x14ac:dyDescent="0.25">
      <c r="A35" s="45" t="s">
        <v>54</v>
      </c>
      <c r="B35" s="25">
        <f t="shared" si="10"/>
        <v>880</v>
      </c>
      <c r="C35" s="8">
        <v>17.600000000000001</v>
      </c>
      <c r="D35" s="8">
        <v>1.6</v>
      </c>
      <c r="E35" s="24">
        <v>33.6</v>
      </c>
      <c r="F35" s="25">
        <f t="shared" si="11"/>
        <v>48931.6</v>
      </c>
      <c r="G35" s="8">
        <v>14.9</v>
      </c>
      <c r="H35" s="8">
        <v>12.8</v>
      </c>
      <c r="I35" s="24">
        <v>16.899999999999999</v>
      </c>
      <c r="J35" s="25">
        <f t="shared" si="12"/>
        <v>72135</v>
      </c>
      <c r="K35" s="8">
        <v>17.5</v>
      </c>
      <c r="L35" s="8">
        <v>15.6</v>
      </c>
      <c r="M35" s="24">
        <v>19.399999999999999</v>
      </c>
      <c r="N35" s="25">
        <f t="shared" si="9"/>
        <v>51508</v>
      </c>
      <c r="O35" s="8">
        <v>16.3</v>
      </c>
      <c r="P35" s="8">
        <v>14.1</v>
      </c>
      <c r="Q35" s="24">
        <v>18.399999999999999</v>
      </c>
      <c r="R35" s="25">
        <f t="shared" si="13"/>
        <v>32280.6</v>
      </c>
      <c r="S35" s="8">
        <v>20.100000000000001</v>
      </c>
      <c r="T35" s="8">
        <v>16.8</v>
      </c>
      <c r="U35" s="24">
        <v>23.4</v>
      </c>
      <c r="V35" s="25">
        <f t="shared" si="14"/>
        <v>30588.999999999996</v>
      </c>
      <c r="W35" s="8">
        <v>16.899999999999999</v>
      </c>
      <c r="X35" s="8">
        <v>14</v>
      </c>
      <c r="Y35" s="24">
        <v>19.8</v>
      </c>
      <c r="Z35" s="25">
        <f t="shared" si="15"/>
        <v>18918.400000000001</v>
      </c>
      <c r="AA35" s="8">
        <v>12.8</v>
      </c>
      <c r="AB35" s="8">
        <v>10.1</v>
      </c>
      <c r="AC35" s="24">
        <v>15.6</v>
      </c>
      <c r="AD35" s="25">
        <f t="shared" si="16"/>
        <v>23635</v>
      </c>
      <c r="AE35" s="8">
        <v>14.5</v>
      </c>
      <c r="AF35" s="8">
        <v>11.3</v>
      </c>
      <c r="AG35" s="24">
        <v>17.7</v>
      </c>
      <c r="AH35" s="25">
        <f t="shared" si="17"/>
        <v>22419.599999999999</v>
      </c>
      <c r="AI35" s="8">
        <v>15.7</v>
      </c>
      <c r="AJ35" s="8">
        <v>12.5</v>
      </c>
      <c r="AK35" s="24">
        <v>18.899999999999999</v>
      </c>
      <c r="AL35" s="25">
        <f t="shared" si="18"/>
        <v>30528</v>
      </c>
      <c r="AM35" s="8">
        <v>14.4</v>
      </c>
      <c r="AN35" s="8">
        <v>11.8</v>
      </c>
      <c r="AO35" s="24">
        <v>16.899999999999999</v>
      </c>
      <c r="AP35" s="25">
        <f t="shared" si="19"/>
        <v>27983.200000000001</v>
      </c>
      <c r="AQ35" s="8">
        <v>13.3</v>
      </c>
      <c r="AR35" s="8">
        <v>11.1</v>
      </c>
      <c r="AS35" s="24">
        <v>15.6</v>
      </c>
      <c r="AT35" s="25">
        <f t="shared" si="20"/>
        <v>25000.799999999999</v>
      </c>
      <c r="AU35" s="8">
        <v>13.2</v>
      </c>
      <c r="AV35" s="8">
        <v>10.5</v>
      </c>
      <c r="AW35" s="24">
        <v>15.8</v>
      </c>
      <c r="AX35" s="25">
        <f t="shared" si="21"/>
        <v>20862.400000000001</v>
      </c>
      <c r="AY35" s="8">
        <v>11.8</v>
      </c>
      <c r="AZ35" s="8">
        <v>9.3000000000000007</v>
      </c>
      <c r="BA35" s="24">
        <v>14.3</v>
      </c>
      <c r="BB35" s="25">
        <f t="shared" si="22"/>
        <v>30783.4</v>
      </c>
      <c r="BC35" s="8">
        <v>14.9</v>
      </c>
      <c r="BD35" s="8">
        <v>12.1</v>
      </c>
      <c r="BE35" s="24">
        <v>17.7</v>
      </c>
    </row>
    <row r="36" spans="1:58" x14ac:dyDescent="0.25">
      <c r="A36" s="45" t="s">
        <v>55</v>
      </c>
      <c r="B36" s="25">
        <f t="shared" si="10"/>
        <v>765</v>
      </c>
      <c r="C36" s="7">
        <v>15.3</v>
      </c>
      <c r="D36" s="7">
        <v>0.7</v>
      </c>
      <c r="E36" s="9">
        <v>29.9</v>
      </c>
      <c r="F36" s="25">
        <f t="shared" si="11"/>
        <v>46304.4</v>
      </c>
      <c r="G36" s="7">
        <v>14.1</v>
      </c>
      <c r="H36" s="7">
        <v>12</v>
      </c>
      <c r="I36" s="9">
        <v>16.100000000000001</v>
      </c>
      <c r="J36" s="25">
        <f t="shared" si="12"/>
        <v>56059.199999999997</v>
      </c>
      <c r="K36" s="7">
        <v>13.6</v>
      </c>
      <c r="L36" s="7">
        <v>11.9</v>
      </c>
      <c r="M36" s="9">
        <v>15.3</v>
      </c>
      <c r="N36" s="25">
        <f t="shared" si="9"/>
        <v>39184</v>
      </c>
      <c r="O36" s="7">
        <v>12.4</v>
      </c>
      <c r="P36" s="7">
        <v>10.4</v>
      </c>
      <c r="Q36" s="9">
        <v>14.3</v>
      </c>
      <c r="R36" s="25">
        <f t="shared" si="13"/>
        <v>14935.8</v>
      </c>
      <c r="S36" s="7">
        <v>9.3000000000000007</v>
      </c>
      <c r="T36" s="7">
        <v>6.8</v>
      </c>
      <c r="U36" s="9">
        <v>11.7</v>
      </c>
      <c r="V36" s="25">
        <f t="shared" si="14"/>
        <v>23711</v>
      </c>
      <c r="W36" s="7">
        <v>13.1</v>
      </c>
      <c r="X36" s="7">
        <v>10.5</v>
      </c>
      <c r="Y36" s="9">
        <v>15.7</v>
      </c>
      <c r="Z36" s="25">
        <f t="shared" si="15"/>
        <v>12858.6</v>
      </c>
      <c r="AA36" s="7">
        <v>8.6999999999999993</v>
      </c>
      <c r="AB36" s="7">
        <v>6.5</v>
      </c>
      <c r="AC36" s="9">
        <v>11</v>
      </c>
      <c r="AD36" s="25">
        <f t="shared" si="16"/>
        <v>21842</v>
      </c>
      <c r="AE36" s="7">
        <v>13.4</v>
      </c>
      <c r="AF36" s="7">
        <v>10.3</v>
      </c>
      <c r="AG36" s="9">
        <v>16.5</v>
      </c>
      <c r="AH36" s="25">
        <f t="shared" si="17"/>
        <v>20706</v>
      </c>
      <c r="AI36" s="7">
        <v>14.5</v>
      </c>
      <c r="AJ36" s="7">
        <v>11.3</v>
      </c>
      <c r="AK36" s="9">
        <v>17.7</v>
      </c>
      <c r="AL36" s="25">
        <f t="shared" si="18"/>
        <v>33920</v>
      </c>
      <c r="AM36" s="7">
        <v>16</v>
      </c>
      <c r="AN36" s="7">
        <v>13.2</v>
      </c>
      <c r="AO36" s="9">
        <v>18.7</v>
      </c>
      <c r="AP36" s="25">
        <f t="shared" si="19"/>
        <v>28614.400000000001</v>
      </c>
      <c r="AQ36" s="7">
        <v>13.6</v>
      </c>
      <c r="AR36" s="7">
        <v>11.2</v>
      </c>
      <c r="AS36" s="9">
        <v>16</v>
      </c>
      <c r="AT36" s="25">
        <f t="shared" si="20"/>
        <v>27084.2</v>
      </c>
      <c r="AU36" s="7">
        <v>14.3</v>
      </c>
      <c r="AV36" s="7">
        <v>11.4</v>
      </c>
      <c r="AW36" s="9">
        <v>17.2</v>
      </c>
      <c r="AX36" s="25">
        <f t="shared" si="21"/>
        <v>25636</v>
      </c>
      <c r="AY36" s="7">
        <v>14.5</v>
      </c>
      <c r="AZ36" s="7">
        <v>11.7</v>
      </c>
      <c r="BA36" s="9">
        <v>17.3</v>
      </c>
      <c r="BB36" s="25">
        <f t="shared" si="22"/>
        <v>19627</v>
      </c>
      <c r="BC36" s="7">
        <v>9.5</v>
      </c>
      <c r="BD36" s="7">
        <v>7.2</v>
      </c>
      <c r="BE36" s="9">
        <v>11.8</v>
      </c>
    </row>
    <row r="37" spans="1:58" x14ac:dyDescent="0.25">
      <c r="A37" s="45" t="s">
        <v>56</v>
      </c>
      <c r="B37" s="25">
        <f t="shared" si="10"/>
        <v>100</v>
      </c>
      <c r="C37" s="7">
        <v>2</v>
      </c>
      <c r="D37" s="7">
        <v>-2.1</v>
      </c>
      <c r="E37" s="9">
        <v>6.1</v>
      </c>
      <c r="F37" s="25">
        <f t="shared" si="11"/>
        <v>43677.2</v>
      </c>
      <c r="G37" s="7">
        <v>13.3</v>
      </c>
      <c r="H37" s="7">
        <v>11.3</v>
      </c>
      <c r="I37" s="9">
        <v>15.3</v>
      </c>
      <c r="J37" s="25">
        <f t="shared" si="12"/>
        <v>56471.4</v>
      </c>
      <c r="K37" s="7">
        <v>13.7</v>
      </c>
      <c r="L37" s="7">
        <v>11.9</v>
      </c>
      <c r="M37" s="9">
        <v>15.5</v>
      </c>
      <c r="N37" s="25">
        <f t="shared" si="9"/>
        <v>43924</v>
      </c>
      <c r="O37" s="7">
        <v>13.9</v>
      </c>
      <c r="P37" s="7">
        <v>11.9</v>
      </c>
      <c r="Q37" s="9">
        <v>16</v>
      </c>
      <c r="R37" s="25">
        <f t="shared" si="13"/>
        <v>17023.599999999999</v>
      </c>
      <c r="S37" s="7">
        <v>10.6</v>
      </c>
      <c r="T37" s="7">
        <v>7.8</v>
      </c>
      <c r="U37" s="9">
        <v>13.3</v>
      </c>
      <c r="V37" s="25">
        <f t="shared" si="14"/>
        <v>18281</v>
      </c>
      <c r="W37" s="7">
        <v>10.1</v>
      </c>
      <c r="X37" s="7">
        <v>7.6</v>
      </c>
      <c r="Y37" s="9">
        <v>12.5</v>
      </c>
      <c r="Z37" s="25">
        <f t="shared" si="15"/>
        <v>21874.400000000001</v>
      </c>
      <c r="AA37" s="7">
        <v>14.8</v>
      </c>
      <c r="AB37" s="7">
        <v>11.9</v>
      </c>
      <c r="AC37" s="9">
        <v>17.8</v>
      </c>
      <c r="AD37" s="25">
        <f t="shared" si="16"/>
        <v>25754</v>
      </c>
      <c r="AE37" s="7">
        <v>15.8</v>
      </c>
      <c r="AF37" s="7">
        <v>12.5</v>
      </c>
      <c r="AG37" s="9">
        <v>19.100000000000001</v>
      </c>
      <c r="AH37" s="25">
        <f t="shared" si="17"/>
        <v>20277.599999999999</v>
      </c>
      <c r="AI37" s="7">
        <v>14.2</v>
      </c>
      <c r="AJ37" s="7">
        <v>11</v>
      </c>
      <c r="AK37" s="9">
        <v>17.3</v>
      </c>
      <c r="AL37" s="25">
        <f t="shared" si="18"/>
        <v>36252.000000000007</v>
      </c>
      <c r="AM37" s="7">
        <v>17.100000000000001</v>
      </c>
      <c r="AN37" s="7">
        <v>14.2</v>
      </c>
      <c r="AO37" s="9">
        <v>20</v>
      </c>
      <c r="AP37" s="25">
        <f t="shared" si="19"/>
        <v>34926.400000000001</v>
      </c>
      <c r="AQ37" s="7">
        <v>16.600000000000001</v>
      </c>
      <c r="AR37" s="7">
        <v>14</v>
      </c>
      <c r="AS37" s="9">
        <v>19.2</v>
      </c>
      <c r="AT37" s="25">
        <f t="shared" si="20"/>
        <v>24811.4</v>
      </c>
      <c r="AU37" s="7">
        <v>13.1</v>
      </c>
      <c r="AV37" s="7">
        <v>10.4</v>
      </c>
      <c r="AW37" s="9">
        <v>15.8</v>
      </c>
      <c r="AX37" s="25">
        <f t="shared" si="21"/>
        <v>27934.400000000001</v>
      </c>
      <c r="AY37" s="7">
        <v>15.8</v>
      </c>
      <c r="AZ37" s="7">
        <v>12.8</v>
      </c>
      <c r="BA37" s="9">
        <v>18.8</v>
      </c>
      <c r="BB37" s="25">
        <f t="shared" si="22"/>
        <v>26238.2</v>
      </c>
      <c r="BC37" s="7">
        <v>12.7</v>
      </c>
      <c r="BD37" s="7">
        <v>10.1</v>
      </c>
      <c r="BE37" s="9">
        <v>15.3</v>
      </c>
    </row>
    <row r="38" spans="1:58" x14ac:dyDescent="0.25">
      <c r="A38" s="45" t="s">
        <v>57</v>
      </c>
      <c r="B38" s="25">
        <f t="shared" si="10"/>
        <v>0</v>
      </c>
      <c r="C38" s="7">
        <v>0</v>
      </c>
      <c r="D38" s="7">
        <v>0</v>
      </c>
      <c r="E38" s="9">
        <v>0</v>
      </c>
      <c r="F38" s="25">
        <f t="shared" si="11"/>
        <v>24630</v>
      </c>
      <c r="G38" s="7">
        <v>7.5</v>
      </c>
      <c r="H38" s="7">
        <v>5.9</v>
      </c>
      <c r="I38" s="9">
        <v>9.1</v>
      </c>
      <c r="J38" s="25">
        <f t="shared" si="12"/>
        <v>33388.199999999997</v>
      </c>
      <c r="K38" s="7">
        <v>8.1</v>
      </c>
      <c r="L38" s="7">
        <v>6.7</v>
      </c>
      <c r="M38" s="9">
        <v>9.5</v>
      </c>
      <c r="N38" s="25">
        <f t="shared" si="9"/>
        <v>35076</v>
      </c>
      <c r="O38" s="7">
        <v>11.1</v>
      </c>
      <c r="P38" s="7">
        <v>9.1999999999999993</v>
      </c>
      <c r="Q38" s="9">
        <v>13</v>
      </c>
      <c r="R38" s="25">
        <f t="shared" si="13"/>
        <v>19111.400000000001</v>
      </c>
      <c r="S38" s="7">
        <v>11.9</v>
      </c>
      <c r="T38" s="7">
        <v>9</v>
      </c>
      <c r="U38" s="9">
        <v>14.8</v>
      </c>
      <c r="V38" s="25">
        <f t="shared" si="14"/>
        <v>7602</v>
      </c>
      <c r="W38" s="7">
        <v>4.2</v>
      </c>
      <c r="X38" s="7">
        <v>2.6</v>
      </c>
      <c r="Y38" s="9">
        <v>5.8</v>
      </c>
      <c r="Z38" s="25">
        <f t="shared" si="15"/>
        <v>11380.6</v>
      </c>
      <c r="AA38" s="7">
        <v>7.7</v>
      </c>
      <c r="AB38" s="7">
        <v>5.4</v>
      </c>
      <c r="AC38" s="9">
        <v>9.9</v>
      </c>
      <c r="AD38" s="25">
        <f t="shared" si="16"/>
        <v>12877</v>
      </c>
      <c r="AE38" s="7">
        <v>7.9</v>
      </c>
      <c r="AF38" s="7">
        <v>5.5</v>
      </c>
      <c r="AG38" s="9">
        <v>10.3</v>
      </c>
      <c r="AH38" s="25">
        <f t="shared" si="17"/>
        <v>13708.8</v>
      </c>
      <c r="AI38" s="7">
        <v>9.6</v>
      </c>
      <c r="AJ38" s="7">
        <v>7</v>
      </c>
      <c r="AK38" s="9">
        <v>12.3</v>
      </c>
      <c r="AL38" s="25">
        <f t="shared" si="18"/>
        <v>24804</v>
      </c>
      <c r="AM38" s="7">
        <v>11.7</v>
      </c>
      <c r="AN38" s="7">
        <v>9.3000000000000007</v>
      </c>
      <c r="AO38" s="9">
        <v>14.1</v>
      </c>
      <c r="AP38" s="25">
        <f t="shared" si="19"/>
        <v>15148.8</v>
      </c>
      <c r="AQ38" s="7">
        <v>7.2</v>
      </c>
      <c r="AR38" s="7">
        <v>5.4</v>
      </c>
      <c r="AS38" s="9">
        <v>9</v>
      </c>
      <c r="AT38" s="25">
        <f t="shared" si="20"/>
        <v>20076.400000000001</v>
      </c>
      <c r="AU38" s="7">
        <v>10.6</v>
      </c>
      <c r="AV38" s="7">
        <v>8.1999999999999993</v>
      </c>
      <c r="AW38" s="9">
        <v>13</v>
      </c>
      <c r="AX38" s="25">
        <f t="shared" si="21"/>
        <v>16088.8</v>
      </c>
      <c r="AY38" s="7">
        <v>9.1</v>
      </c>
      <c r="AZ38" s="7">
        <v>6.8</v>
      </c>
      <c r="BA38" s="9">
        <v>11.3</v>
      </c>
      <c r="BB38" s="25">
        <f t="shared" si="22"/>
        <v>16321.4</v>
      </c>
      <c r="BC38" s="7">
        <v>7.9</v>
      </c>
      <c r="BD38" s="7">
        <v>5.9</v>
      </c>
      <c r="BE38" s="9">
        <v>10</v>
      </c>
    </row>
    <row r="39" spans="1:58" x14ac:dyDescent="0.25">
      <c r="A39" s="45" t="s">
        <v>58</v>
      </c>
      <c r="B39" s="25">
        <f t="shared" si="10"/>
        <v>90</v>
      </c>
      <c r="C39" s="7">
        <v>1.8</v>
      </c>
      <c r="D39" s="7">
        <v>-1.9</v>
      </c>
      <c r="E39" s="9">
        <v>5.5</v>
      </c>
      <c r="F39" s="25">
        <f t="shared" si="11"/>
        <v>9195.1999999999989</v>
      </c>
      <c r="G39" s="7">
        <v>2.8</v>
      </c>
      <c r="H39" s="7">
        <v>1.8</v>
      </c>
      <c r="I39" s="9">
        <v>3.7</v>
      </c>
      <c r="J39" s="25">
        <f t="shared" si="12"/>
        <v>20197.800000000003</v>
      </c>
      <c r="K39" s="7">
        <v>4.9000000000000004</v>
      </c>
      <c r="L39" s="7">
        <v>3.9</v>
      </c>
      <c r="M39" s="9">
        <v>6</v>
      </c>
      <c r="N39" s="25">
        <f t="shared" si="9"/>
        <v>16432</v>
      </c>
      <c r="O39" s="7">
        <v>5.2</v>
      </c>
      <c r="P39" s="7">
        <v>3.8</v>
      </c>
      <c r="Q39" s="9">
        <v>6.5</v>
      </c>
      <c r="R39" s="25">
        <f t="shared" si="13"/>
        <v>8190.6</v>
      </c>
      <c r="S39" s="7">
        <v>5.0999999999999996</v>
      </c>
      <c r="T39" s="7">
        <v>3.3</v>
      </c>
      <c r="U39" s="9">
        <v>6.9</v>
      </c>
      <c r="V39" s="25">
        <f t="shared" si="14"/>
        <v>5430</v>
      </c>
      <c r="W39" s="7">
        <v>3</v>
      </c>
      <c r="X39" s="7">
        <v>1.8</v>
      </c>
      <c r="Y39" s="9">
        <v>4.3</v>
      </c>
      <c r="Z39" s="25">
        <f t="shared" si="15"/>
        <v>6946.6</v>
      </c>
      <c r="AA39" s="7">
        <v>4.7</v>
      </c>
      <c r="AB39" s="7">
        <v>2.9</v>
      </c>
      <c r="AC39" s="9">
        <v>6.4</v>
      </c>
      <c r="AD39" s="25">
        <f t="shared" si="16"/>
        <v>6683</v>
      </c>
      <c r="AE39" s="7">
        <v>4.0999999999999996</v>
      </c>
      <c r="AF39" s="7">
        <v>2.5</v>
      </c>
      <c r="AG39" s="9">
        <v>5.7</v>
      </c>
      <c r="AH39" s="25">
        <f t="shared" si="17"/>
        <v>3855.6</v>
      </c>
      <c r="AI39" s="7">
        <v>2.7</v>
      </c>
      <c r="AJ39" s="7">
        <v>1.3</v>
      </c>
      <c r="AK39" s="9">
        <v>4.0999999999999996</v>
      </c>
      <c r="AL39" s="25">
        <f t="shared" si="18"/>
        <v>7632</v>
      </c>
      <c r="AM39" s="7">
        <v>3.6</v>
      </c>
      <c r="AN39" s="7">
        <v>2.2999999999999998</v>
      </c>
      <c r="AO39" s="9">
        <v>4.9000000000000004</v>
      </c>
      <c r="AP39" s="25">
        <f t="shared" si="19"/>
        <v>5891.2</v>
      </c>
      <c r="AQ39" s="7">
        <v>2.8</v>
      </c>
      <c r="AR39" s="7">
        <v>1.8</v>
      </c>
      <c r="AS39" s="9">
        <v>3.9</v>
      </c>
      <c r="AT39" s="25">
        <f t="shared" si="20"/>
        <v>9091.2000000000007</v>
      </c>
      <c r="AU39" s="7">
        <v>4.8</v>
      </c>
      <c r="AV39" s="7">
        <v>3.1</v>
      </c>
      <c r="AW39" s="9">
        <v>6.6</v>
      </c>
      <c r="AX39" s="25">
        <f t="shared" si="21"/>
        <v>7956</v>
      </c>
      <c r="AY39" s="7">
        <v>4.5</v>
      </c>
      <c r="AZ39" s="7">
        <v>2.9</v>
      </c>
      <c r="BA39" s="9">
        <v>6.1</v>
      </c>
      <c r="BB39" s="25">
        <f t="shared" si="22"/>
        <v>9916.7999999999993</v>
      </c>
      <c r="BC39" s="7">
        <v>4.8</v>
      </c>
      <c r="BD39" s="7">
        <v>3.2</v>
      </c>
      <c r="BE39" s="9">
        <v>6.4</v>
      </c>
    </row>
    <row r="40" spans="1:58" ht="15.75" thickBot="1" x14ac:dyDescent="0.3">
      <c r="A40" s="46" t="s">
        <v>59</v>
      </c>
      <c r="B40" s="26">
        <f t="shared" si="10"/>
        <v>335</v>
      </c>
      <c r="C40" s="10">
        <v>6.7</v>
      </c>
      <c r="D40" s="10">
        <v>-7.2</v>
      </c>
      <c r="E40" s="11">
        <v>20.6</v>
      </c>
      <c r="F40" s="26">
        <f t="shared" si="11"/>
        <v>5254.4</v>
      </c>
      <c r="G40" s="10">
        <v>1.6</v>
      </c>
      <c r="H40" s="10">
        <v>0.9</v>
      </c>
      <c r="I40" s="11">
        <v>2.2999999999999998</v>
      </c>
      <c r="J40" s="26">
        <f t="shared" si="12"/>
        <v>9480.5999999999985</v>
      </c>
      <c r="K40" s="10">
        <v>2.2999999999999998</v>
      </c>
      <c r="L40" s="10">
        <v>1.6</v>
      </c>
      <c r="M40" s="11">
        <v>3</v>
      </c>
      <c r="N40" s="26">
        <f t="shared" si="9"/>
        <v>2844</v>
      </c>
      <c r="O40" s="10">
        <v>0.9</v>
      </c>
      <c r="P40" s="10">
        <v>0.3</v>
      </c>
      <c r="Q40" s="11">
        <v>1.4</v>
      </c>
      <c r="R40" s="26">
        <f t="shared" si="13"/>
        <v>2248.4</v>
      </c>
      <c r="S40" s="10">
        <v>1.4</v>
      </c>
      <c r="T40" s="10">
        <v>0.6</v>
      </c>
      <c r="U40" s="11">
        <v>2.2000000000000002</v>
      </c>
      <c r="V40" s="26">
        <f t="shared" si="14"/>
        <v>3982.0000000000005</v>
      </c>
      <c r="W40" s="10">
        <v>2.2000000000000002</v>
      </c>
      <c r="X40" s="10">
        <v>1</v>
      </c>
      <c r="Y40" s="11">
        <v>3.3</v>
      </c>
      <c r="Z40" s="26">
        <f t="shared" si="15"/>
        <v>4286.2</v>
      </c>
      <c r="AA40" s="10">
        <v>2.9</v>
      </c>
      <c r="AB40" s="10">
        <v>1.5</v>
      </c>
      <c r="AC40" s="11">
        <v>4.4000000000000004</v>
      </c>
      <c r="AD40" s="26">
        <f t="shared" si="16"/>
        <v>3749</v>
      </c>
      <c r="AE40" s="10">
        <v>2.2999999999999998</v>
      </c>
      <c r="AF40" s="10">
        <v>1.1000000000000001</v>
      </c>
      <c r="AG40" s="11">
        <v>3.6</v>
      </c>
      <c r="AH40" s="26">
        <f t="shared" si="17"/>
        <v>1713.6</v>
      </c>
      <c r="AI40" s="10">
        <v>1.2</v>
      </c>
      <c r="AJ40" s="10">
        <v>0.2</v>
      </c>
      <c r="AK40" s="11">
        <v>2.2000000000000002</v>
      </c>
      <c r="AL40" s="26">
        <f t="shared" si="18"/>
        <v>1484</v>
      </c>
      <c r="AM40" s="10">
        <v>0.7</v>
      </c>
      <c r="AN40" s="10">
        <v>0.2</v>
      </c>
      <c r="AO40" s="11">
        <v>1.3</v>
      </c>
      <c r="AP40" s="26">
        <f t="shared" si="19"/>
        <v>4208</v>
      </c>
      <c r="AQ40" s="10">
        <v>2</v>
      </c>
      <c r="AR40" s="10">
        <v>1.1000000000000001</v>
      </c>
      <c r="AS40" s="11">
        <v>3</v>
      </c>
      <c r="AT40" s="26">
        <f t="shared" si="20"/>
        <v>4924.3999999999996</v>
      </c>
      <c r="AU40" s="10">
        <v>2.6</v>
      </c>
      <c r="AV40" s="10">
        <v>1.3</v>
      </c>
      <c r="AW40" s="11">
        <v>3.9</v>
      </c>
      <c r="AX40" s="26">
        <f t="shared" si="21"/>
        <v>1591.2</v>
      </c>
      <c r="AY40" s="10">
        <v>0.9</v>
      </c>
      <c r="AZ40" s="10">
        <v>0.1</v>
      </c>
      <c r="BA40" s="11">
        <v>1.7</v>
      </c>
      <c r="BB40" s="26">
        <f t="shared" si="22"/>
        <v>4958.3999999999996</v>
      </c>
      <c r="BC40" s="10">
        <v>2.4</v>
      </c>
      <c r="BD40" s="10">
        <v>1.2</v>
      </c>
      <c r="BE40" s="11">
        <v>3.6</v>
      </c>
    </row>
    <row r="41" spans="1:58" s="28" customFormat="1" ht="15.75" thickBot="1" x14ac:dyDescent="0.3">
      <c r="A41" s="47" t="s">
        <v>35</v>
      </c>
      <c r="B41" s="27">
        <f>SUM(B33:B40)</f>
        <v>5000</v>
      </c>
      <c r="C41" s="12">
        <f>SUM(C33:C40)</f>
        <v>99.999999999999986</v>
      </c>
      <c r="D41" s="12" t="s">
        <v>26</v>
      </c>
      <c r="E41" s="13" t="s">
        <v>26</v>
      </c>
      <c r="F41" s="27">
        <f>SUM(F33:F40)</f>
        <v>328400.00000000006</v>
      </c>
      <c r="G41" s="12">
        <f>SUM(G33:G40)</f>
        <v>99.999999999999986</v>
      </c>
      <c r="H41" s="12" t="s">
        <v>26</v>
      </c>
      <c r="I41" s="13" t="s">
        <v>26</v>
      </c>
      <c r="J41" s="27">
        <f>SUM(J33:J40)</f>
        <v>412200</v>
      </c>
      <c r="K41" s="12">
        <f>SUM(K33:K40)</f>
        <v>100</v>
      </c>
      <c r="L41" s="12" t="s">
        <v>26</v>
      </c>
      <c r="M41" s="13" t="s">
        <v>26</v>
      </c>
      <c r="N41" s="54">
        <f>SUM(N33:N40)</f>
        <v>316316</v>
      </c>
      <c r="O41" s="70">
        <f>SUM(O33:O40)</f>
        <v>100.10000000000001</v>
      </c>
      <c r="P41" s="12" t="s">
        <v>26</v>
      </c>
      <c r="Q41" s="13" t="s">
        <v>26</v>
      </c>
      <c r="R41" s="54">
        <f>SUM(R33:R40)</f>
        <v>160760.59999999998</v>
      </c>
      <c r="S41" s="70">
        <f>SUM(S33:S40)</f>
        <v>100.10000000000001</v>
      </c>
      <c r="T41" s="12" t="s">
        <v>26</v>
      </c>
      <c r="U41" s="13" t="s">
        <v>26</v>
      </c>
      <c r="V41" s="27">
        <f>SUM(V33:V40)</f>
        <v>181000</v>
      </c>
      <c r="W41" s="12">
        <f>SUM(W33:W40)</f>
        <v>100</v>
      </c>
      <c r="X41" s="12" t="s">
        <v>26</v>
      </c>
      <c r="Y41" s="13" t="s">
        <v>26</v>
      </c>
      <c r="Z41" s="54">
        <f>SUM(Z33:Z40)</f>
        <v>147652.20000000001</v>
      </c>
      <c r="AA41" s="70">
        <f>SUM(AA33:AA40)</f>
        <v>99.9</v>
      </c>
      <c r="AB41" s="12" t="s">
        <v>26</v>
      </c>
      <c r="AC41" s="13" t="s">
        <v>26</v>
      </c>
      <c r="AD41" s="27">
        <f>SUM(AD33:AD40)</f>
        <v>163000</v>
      </c>
      <c r="AE41" s="12">
        <f>SUM(AE33:AE40)</f>
        <v>100</v>
      </c>
      <c r="AF41" s="12" t="s">
        <v>26</v>
      </c>
      <c r="AG41" s="13" t="s">
        <v>26</v>
      </c>
      <c r="AH41" s="27">
        <f>SUM(AH33:AH40)</f>
        <v>142800</v>
      </c>
      <c r="AI41" s="12">
        <f>SUM(AI33:AI40)</f>
        <v>100</v>
      </c>
      <c r="AJ41" s="12" t="s">
        <v>26</v>
      </c>
      <c r="AK41" s="13" t="s">
        <v>26</v>
      </c>
      <c r="AL41" s="27">
        <f>SUM(AL33:AL40)</f>
        <v>212000</v>
      </c>
      <c r="AM41" s="12">
        <f>SUM(AM33:AM40)</f>
        <v>100</v>
      </c>
      <c r="AN41" s="12" t="s">
        <v>26</v>
      </c>
      <c r="AO41" s="13" t="s">
        <v>26</v>
      </c>
      <c r="AP41" s="27">
        <f>SUM(AP33:AP40)</f>
        <v>210400</v>
      </c>
      <c r="AQ41" s="12">
        <f>SUM(AQ33:AQ40)</f>
        <v>100</v>
      </c>
      <c r="AR41" s="12" t="s">
        <v>26</v>
      </c>
      <c r="AS41" s="13" t="s">
        <v>26</v>
      </c>
      <c r="AT41" s="27">
        <f>SUM(AT33:AT40)</f>
        <v>189400</v>
      </c>
      <c r="AU41" s="12">
        <f>SUM(AU33:AU40)</f>
        <v>99.999999999999986</v>
      </c>
      <c r="AV41" s="12" t="s">
        <v>26</v>
      </c>
      <c r="AW41" s="13" t="s">
        <v>26</v>
      </c>
      <c r="AX41" s="27">
        <f>SUM(AX33:AX40)</f>
        <v>176800</v>
      </c>
      <c r="AY41" s="12">
        <f>SUM(AY33:AY40)</f>
        <v>100</v>
      </c>
      <c r="AZ41" s="12" t="s">
        <v>26</v>
      </c>
      <c r="BA41" s="13" t="s">
        <v>26</v>
      </c>
      <c r="BB41" s="27">
        <f>SUM(BB33:BB40)</f>
        <v>206599.99999999997</v>
      </c>
      <c r="BC41" s="12">
        <f>SUM(BC33:BC40)</f>
        <v>100</v>
      </c>
      <c r="BD41" s="12" t="s">
        <v>26</v>
      </c>
      <c r="BE41" s="13" t="s">
        <v>26</v>
      </c>
      <c r="BF41" s="5"/>
    </row>
    <row r="43" spans="1:58" x14ac:dyDescent="0.25">
      <c r="A43" s="4" t="s">
        <v>65</v>
      </c>
    </row>
    <row r="45" spans="1:58" x14ac:dyDescent="0.25">
      <c r="A45" s="52" t="s">
        <v>66</v>
      </c>
      <c r="J45" s="55" t="s">
        <v>70</v>
      </c>
    </row>
    <row r="46" spans="1:58" x14ac:dyDescent="0.25">
      <c r="A46" s="52" t="s">
        <v>75</v>
      </c>
      <c r="J46" s="55" t="s">
        <v>71</v>
      </c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</row>
    <row r="47" spans="1:58" x14ac:dyDescent="0.25">
      <c r="A47" s="52" t="s">
        <v>76</v>
      </c>
    </row>
    <row r="48" spans="1:58" x14ac:dyDescent="0.25">
      <c r="A48" s="52" t="s">
        <v>67</v>
      </c>
    </row>
    <row r="49" spans="1:1" x14ac:dyDescent="0.25">
      <c r="A49" s="52" t="s">
        <v>68</v>
      </c>
    </row>
    <row r="50" spans="1:1" x14ac:dyDescent="0.25">
      <c r="A50" s="53"/>
    </row>
    <row r="51" spans="1:1" x14ac:dyDescent="0.25">
      <c r="A51" s="52" t="s">
        <v>69</v>
      </c>
    </row>
  </sheetData>
  <mergeCells count="69">
    <mergeCell ref="D4:E4"/>
    <mergeCell ref="D18:E18"/>
    <mergeCell ref="H18:I18"/>
    <mergeCell ref="L18:M18"/>
    <mergeCell ref="T18:U18"/>
    <mergeCell ref="AB18:AC18"/>
    <mergeCell ref="AN18:AO18"/>
    <mergeCell ref="AV18:AW18"/>
    <mergeCell ref="BD18:BE18"/>
    <mergeCell ref="V30:Y30"/>
    <mergeCell ref="Z30:AC30"/>
    <mergeCell ref="BB30:BE30"/>
    <mergeCell ref="X32:Y32"/>
    <mergeCell ref="B30:E30"/>
    <mergeCell ref="F30:I30"/>
    <mergeCell ref="J30:M30"/>
    <mergeCell ref="N30:Q30"/>
    <mergeCell ref="R30:U30"/>
    <mergeCell ref="D32:E32"/>
    <mergeCell ref="H32:I32"/>
    <mergeCell ref="L32:M32"/>
    <mergeCell ref="P32:Q32"/>
    <mergeCell ref="T32:U32"/>
    <mergeCell ref="AB32:AC32"/>
    <mergeCell ref="AF32:AG32"/>
    <mergeCell ref="AJ32:AK32"/>
    <mergeCell ref="AD30:AG30"/>
    <mergeCell ref="AH30:AK30"/>
    <mergeCell ref="AI31:AK31"/>
    <mergeCell ref="BD32:BE32"/>
    <mergeCell ref="AL30:AO30"/>
    <mergeCell ref="AP30:AS30"/>
    <mergeCell ref="AT30:AW30"/>
    <mergeCell ref="AX30:BA30"/>
    <mergeCell ref="AN32:AO32"/>
    <mergeCell ref="AR32:AS32"/>
    <mergeCell ref="AV32:AW32"/>
    <mergeCell ref="AZ32:BA32"/>
    <mergeCell ref="AM31:AO31"/>
    <mergeCell ref="AQ31:AS31"/>
    <mergeCell ref="AU31:AW31"/>
    <mergeCell ref="AY31:BA31"/>
    <mergeCell ref="BC31:BE31"/>
    <mergeCell ref="C3:E3"/>
    <mergeCell ref="B2:E2"/>
    <mergeCell ref="J16:Q16"/>
    <mergeCell ref="BB16:BE16"/>
    <mergeCell ref="C31:E31"/>
    <mergeCell ref="G31:I31"/>
    <mergeCell ref="K31:M31"/>
    <mergeCell ref="O31:Q31"/>
    <mergeCell ref="S31:U31"/>
    <mergeCell ref="W31:Y31"/>
    <mergeCell ref="AA31:AC31"/>
    <mergeCell ref="AE31:AG31"/>
    <mergeCell ref="BC17:BE17"/>
    <mergeCell ref="AU17:AW17"/>
    <mergeCell ref="AM17:AO17"/>
    <mergeCell ref="AA17:AC17"/>
    <mergeCell ref="AL16:AS16"/>
    <mergeCell ref="AT16:BA16"/>
    <mergeCell ref="K17:M17"/>
    <mergeCell ref="G17:I17"/>
    <mergeCell ref="C17:E17"/>
    <mergeCell ref="S17:U17"/>
    <mergeCell ref="B16:E16"/>
    <mergeCell ref="F16:I16"/>
    <mergeCell ref="R16:Y16"/>
    <mergeCell ref="Z16:AK16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Czech NFI – Forest area</vt:lpstr>
      <vt:lpstr>3.4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MÁSLO Jan Bc.</dc:creator>
  <cp:lastModifiedBy>Bernd Eckhardt</cp:lastModifiedBy>
  <dcterms:created xsi:type="dcterms:W3CDTF">2019-12-22T21:33:40Z</dcterms:created>
  <dcterms:modified xsi:type="dcterms:W3CDTF">2020-01-08T16:09:44Z</dcterms:modified>
</cp:coreProperties>
</file>