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740" windowHeight="9750"/>
  </bookViews>
  <sheets>
    <sheet name="ES316E16" sheetId="2" r:id="rId1"/>
  </sheets>
  <calcPr calcId="162913" iterateDelta="1E-4"/>
</workbook>
</file>

<file path=xl/calcChain.xml><?xml version="1.0" encoding="utf-8"?>
<calcChain xmlns="http://schemas.openxmlformats.org/spreadsheetml/2006/main">
  <c r="N45" i="2" l="1"/>
  <c r="T21" i="2" l="1"/>
  <c r="T20" i="2"/>
  <c r="T12" i="2"/>
  <c r="T8" i="2"/>
  <c r="S100" i="2" l="1"/>
  <c r="S40" i="2"/>
  <c r="S34" i="2"/>
  <c r="S33" i="2"/>
  <c r="S31" i="2"/>
  <c r="S28" i="2"/>
  <c r="S26" i="2"/>
  <c r="S25" i="2"/>
  <c r="S23" i="2"/>
  <c r="S21" i="2"/>
  <c r="S20" i="2"/>
  <c r="S17" i="2"/>
  <c r="S12" i="2"/>
  <c r="S8" i="2"/>
  <c r="S53" i="2"/>
  <c r="S52" i="2"/>
  <c r="Q52" i="2"/>
  <c r="T52" i="2"/>
  <c r="U52" i="2"/>
  <c r="S55" i="2"/>
  <c r="S59" i="2"/>
  <c r="S63" i="2"/>
  <c r="S68" i="2"/>
  <c r="S69" i="2"/>
  <c r="S70" i="2"/>
  <c r="S71" i="2"/>
  <c r="S73" i="2"/>
  <c r="S74" i="2"/>
  <c r="S76" i="2"/>
  <c r="S81" i="2"/>
  <c r="S82" i="2"/>
  <c r="S84" i="2"/>
  <c r="S86" i="2"/>
  <c r="S87" i="2"/>
  <c r="S88" i="2"/>
  <c r="S89" i="2"/>
  <c r="S90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Q91" i="2"/>
  <c r="Q90" i="2"/>
  <c r="Q89" i="2"/>
  <c r="Q88" i="2"/>
  <c r="Q87" i="2"/>
  <c r="Q86" i="2"/>
  <c r="Q85" i="2"/>
  <c r="Q84" i="2"/>
  <c r="Q83" i="2"/>
  <c r="Q79" i="2"/>
  <c r="Q78" i="2"/>
  <c r="Q77" i="2"/>
  <c r="Q76" i="2"/>
  <c r="Q75" i="2"/>
  <c r="Q74" i="2"/>
  <c r="Q73" i="2"/>
  <c r="Q71" i="2"/>
  <c r="Q70" i="2"/>
  <c r="Q69" i="2"/>
  <c r="Q58" i="2"/>
  <c r="Q56" i="2"/>
  <c r="O89" i="2"/>
  <c r="O88" i="2"/>
  <c r="O85" i="2"/>
  <c r="O84" i="2"/>
  <c r="O81" i="2"/>
  <c r="O80" i="2"/>
  <c r="O77" i="2"/>
  <c r="O75" i="2"/>
  <c r="O74" i="2"/>
  <c r="O73" i="2"/>
  <c r="O72" i="2"/>
  <c r="O71" i="2"/>
  <c r="O70" i="2"/>
  <c r="O69" i="2"/>
  <c r="O68" i="2"/>
  <c r="O62" i="2"/>
  <c r="O61" i="2"/>
  <c r="O59" i="2"/>
  <c r="O58" i="2"/>
  <c r="O57" i="2"/>
  <c r="O55" i="2"/>
  <c r="O52" i="2"/>
  <c r="M91" i="2"/>
  <c r="M90" i="2"/>
  <c r="M89" i="2"/>
  <c r="M88" i="2"/>
  <c r="M87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53" i="2"/>
  <c r="K91" i="2"/>
  <c r="K90" i="2"/>
  <c r="K89" i="2"/>
  <c r="K88" i="2"/>
  <c r="K87" i="2"/>
  <c r="K86" i="2"/>
  <c r="K85" i="2"/>
  <c r="K84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0" i="2"/>
  <c r="K59" i="2"/>
  <c r="K58" i="2"/>
  <c r="K57" i="2"/>
  <c r="K56" i="2"/>
  <c r="K54" i="2"/>
  <c r="K5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3" i="2"/>
  <c r="I62" i="2"/>
  <c r="I59" i="2"/>
  <c r="I58" i="2"/>
  <c r="I57" i="2"/>
  <c r="I56" i="2"/>
  <c r="I53" i="2"/>
  <c r="I52" i="2"/>
  <c r="E91" i="2"/>
  <c r="E90" i="2"/>
  <c r="E89" i="2"/>
  <c r="E88" i="2"/>
  <c r="E87" i="2"/>
  <c r="E86" i="2"/>
  <c r="E85" i="2"/>
  <c r="E84" i="2"/>
  <c r="E83" i="2"/>
  <c r="E81" i="2"/>
  <c r="E79" i="2"/>
  <c r="E78" i="2"/>
  <c r="E77" i="2"/>
  <c r="E76" i="2"/>
  <c r="E75" i="2"/>
  <c r="E74" i="2"/>
  <c r="E73" i="2"/>
  <c r="E72" i="2"/>
  <c r="E71" i="2"/>
  <c r="E70" i="2"/>
  <c r="E69" i="2"/>
  <c r="E68" i="2"/>
  <c r="E63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Q26" i="2"/>
  <c r="Q25" i="2"/>
  <c r="Q23" i="2"/>
  <c r="Q22" i="2"/>
  <c r="Q21" i="2"/>
  <c r="Q20" i="2"/>
  <c r="Q16" i="2"/>
  <c r="Q6" i="2"/>
  <c r="O37" i="2"/>
  <c r="O31" i="2"/>
  <c r="O23" i="2"/>
  <c r="O21" i="2"/>
  <c r="O13" i="2"/>
  <c r="M40" i="2"/>
  <c r="M37" i="2"/>
  <c r="M36" i="2"/>
  <c r="M34" i="2"/>
  <c r="M33" i="2"/>
  <c r="M31" i="2"/>
  <c r="M30" i="2"/>
  <c r="M29" i="2"/>
  <c r="M28" i="2"/>
  <c r="M27" i="2"/>
  <c r="M26" i="2"/>
  <c r="M24" i="2"/>
  <c r="M23" i="2"/>
  <c r="M22" i="2"/>
  <c r="M21" i="2"/>
  <c r="M20" i="2"/>
  <c r="M18" i="2"/>
  <c r="M17" i="2"/>
  <c r="M16" i="2"/>
  <c r="M15" i="2"/>
  <c r="M14" i="2"/>
  <c r="M13" i="2"/>
  <c r="M12" i="2"/>
  <c r="M8" i="2"/>
  <c r="K42" i="2"/>
  <c r="K38" i="2"/>
  <c r="K37" i="2"/>
  <c r="K36" i="2"/>
  <c r="K35" i="2"/>
  <c r="K34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6" i="2"/>
  <c r="I36" i="2"/>
  <c r="I35" i="2"/>
  <c r="I33" i="2"/>
  <c r="I30" i="2"/>
  <c r="I26" i="2"/>
  <c r="I24" i="2"/>
  <c r="I23" i="2"/>
  <c r="I22" i="2"/>
  <c r="I21" i="2"/>
  <c r="I20" i="2"/>
  <c r="E37" i="2"/>
  <c r="E36" i="2"/>
  <c r="E33" i="2"/>
  <c r="E31" i="2"/>
  <c r="E30" i="2"/>
  <c r="E29" i="2"/>
  <c r="E27" i="2"/>
  <c r="E26" i="2"/>
  <c r="E25" i="2"/>
  <c r="E24" i="2"/>
  <c r="E23" i="2"/>
  <c r="E22" i="2"/>
  <c r="E21" i="2"/>
  <c r="E20" i="2"/>
  <c r="E16" i="2"/>
  <c r="E13" i="2"/>
  <c r="E5" i="2"/>
  <c r="G9" i="2"/>
  <c r="G7" i="2"/>
  <c r="G18" i="2"/>
  <c r="G17" i="2"/>
  <c r="G16" i="2"/>
  <c r="G15" i="2"/>
  <c r="G14" i="2"/>
  <c r="G13" i="2"/>
  <c r="G12" i="2"/>
  <c r="G39" i="2"/>
  <c r="G37" i="2"/>
  <c r="G36" i="2"/>
  <c r="G32" i="2"/>
  <c r="G30" i="2"/>
  <c r="G29" i="2"/>
  <c r="G28" i="2"/>
  <c r="G23" i="2"/>
  <c r="G59" i="2"/>
  <c r="G58" i="2"/>
  <c r="G57" i="2"/>
  <c r="G55" i="2"/>
  <c r="G54" i="2"/>
  <c r="G53" i="2"/>
  <c r="G52" i="2"/>
  <c r="G66" i="2"/>
  <c r="G62" i="2"/>
  <c r="G99" i="2"/>
  <c r="G80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51" i="2"/>
  <c r="D50" i="2"/>
  <c r="D49" i="2"/>
  <c r="D48" i="2"/>
  <c r="D47" i="2"/>
  <c r="D46" i="2"/>
  <c r="D45" i="2"/>
  <c r="D44" i="2"/>
  <c r="N107" i="2" l="1"/>
  <c r="N97" i="2"/>
  <c r="N92" i="2"/>
  <c r="T40" i="2"/>
  <c r="T36" i="2"/>
  <c r="R46" i="2"/>
  <c r="P44" i="2"/>
  <c r="N51" i="2"/>
  <c r="L50" i="2"/>
  <c r="F44" i="2"/>
  <c r="H51" i="2"/>
  <c r="H50" i="2"/>
  <c r="H49" i="2"/>
  <c r="H48" i="2"/>
  <c r="H46" i="2"/>
  <c r="H45" i="2"/>
  <c r="H44" i="2"/>
  <c r="I44" i="2" s="1"/>
  <c r="R107" i="2"/>
  <c r="R106" i="2"/>
  <c r="R105" i="2"/>
  <c r="R104" i="2"/>
  <c r="R103" i="2"/>
  <c r="R102" i="2"/>
  <c r="R101" i="2"/>
  <c r="R100" i="2"/>
  <c r="P107" i="2"/>
  <c r="P106" i="2"/>
  <c r="P105" i="2"/>
  <c r="P104" i="2"/>
  <c r="P103" i="2"/>
  <c r="P102" i="2"/>
  <c r="P101" i="2"/>
  <c r="P100" i="2"/>
  <c r="N106" i="2"/>
  <c r="N105" i="2"/>
  <c r="N104" i="2"/>
  <c r="N103" i="2"/>
  <c r="N102" i="2"/>
  <c r="N101" i="2"/>
  <c r="N100" i="2"/>
  <c r="L107" i="2"/>
  <c r="L106" i="2"/>
  <c r="L105" i="2"/>
  <c r="L104" i="2"/>
  <c r="L103" i="2"/>
  <c r="L102" i="2"/>
  <c r="L101" i="2"/>
  <c r="L100" i="2"/>
  <c r="J107" i="2"/>
  <c r="J106" i="2"/>
  <c r="J105" i="2"/>
  <c r="J104" i="2"/>
  <c r="J103" i="2"/>
  <c r="J102" i="2"/>
  <c r="J101" i="2"/>
  <c r="J100" i="2"/>
  <c r="H107" i="2"/>
  <c r="H106" i="2"/>
  <c r="H105" i="2"/>
  <c r="H104" i="2"/>
  <c r="H103" i="2"/>
  <c r="H102" i="2"/>
  <c r="H101" i="2"/>
  <c r="H100" i="2"/>
  <c r="F107" i="2"/>
  <c r="G27" i="2" s="1"/>
  <c r="F106" i="2"/>
  <c r="G26" i="2" s="1"/>
  <c r="F105" i="2"/>
  <c r="G25" i="2" s="1"/>
  <c r="F104" i="2"/>
  <c r="F103" i="2"/>
  <c r="F102" i="2"/>
  <c r="G22" i="2" s="1"/>
  <c r="F101" i="2"/>
  <c r="G21" i="2" s="1"/>
  <c r="F100" i="2"/>
  <c r="G20" i="2" s="1"/>
  <c r="E94" i="2"/>
  <c r="F97" i="2"/>
  <c r="P50" i="2"/>
  <c r="E95" i="2" l="1"/>
  <c r="F93" i="2"/>
  <c r="F94" i="2"/>
  <c r="F92" i="2"/>
  <c r="R99" i="2"/>
  <c r="R98" i="2"/>
  <c r="R97" i="2"/>
  <c r="R96" i="2"/>
  <c r="R95" i="2"/>
  <c r="R94" i="2"/>
  <c r="R93" i="2"/>
  <c r="R92" i="2"/>
  <c r="P99" i="2"/>
  <c r="P98" i="2"/>
  <c r="P97" i="2"/>
  <c r="P96" i="2"/>
  <c r="P95" i="2"/>
  <c r="P94" i="2"/>
  <c r="P93" i="2"/>
  <c r="P92" i="2"/>
  <c r="N99" i="2"/>
  <c r="N98" i="2"/>
  <c r="N96" i="2"/>
  <c r="N95" i="2"/>
  <c r="N94" i="2"/>
  <c r="N93" i="2"/>
  <c r="L99" i="2"/>
  <c r="L98" i="2"/>
  <c r="L97" i="2"/>
  <c r="L96" i="2"/>
  <c r="L95" i="2"/>
  <c r="L94" i="2"/>
  <c r="L93" i="2"/>
  <c r="L92" i="2"/>
  <c r="J99" i="2"/>
  <c r="J98" i="2"/>
  <c r="J97" i="2"/>
  <c r="J96" i="2"/>
  <c r="J95" i="2"/>
  <c r="J94" i="2"/>
  <c r="J93" i="2"/>
  <c r="J92" i="2"/>
  <c r="H99" i="2"/>
  <c r="H98" i="2"/>
  <c r="H97" i="2"/>
  <c r="H96" i="2"/>
  <c r="H95" i="2"/>
  <c r="H94" i="2"/>
  <c r="H93" i="2"/>
  <c r="H92" i="2"/>
  <c r="F99" i="2"/>
  <c r="F98" i="2"/>
  <c r="F96" i="2"/>
  <c r="F95" i="2"/>
  <c r="E96" i="2"/>
  <c r="E93" i="2"/>
  <c r="E92" i="2"/>
  <c r="G92" i="2" l="1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43" i="2"/>
  <c r="T42" i="2"/>
  <c r="T41" i="2"/>
  <c r="T39" i="2"/>
  <c r="T38" i="2"/>
  <c r="T37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19" i="2"/>
  <c r="T18" i="2"/>
  <c r="T17" i="2"/>
  <c r="T16" i="2"/>
  <c r="T15" i="2"/>
  <c r="T14" i="2"/>
  <c r="T13" i="2"/>
  <c r="T11" i="2"/>
  <c r="T10" i="2"/>
  <c r="T9" i="2"/>
  <c r="T7" i="2"/>
  <c r="T6" i="2"/>
  <c r="T5" i="2"/>
  <c r="T4" i="2"/>
  <c r="T100" i="2"/>
  <c r="S94" i="2"/>
  <c r="O94" i="2"/>
  <c r="M94" i="2"/>
  <c r="G94" i="2"/>
  <c r="T94" i="2"/>
  <c r="Q94" i="2"/>
  <c r="T92" i="2"/>
  <c r="R51" i="2"/>
  <c r="P51" i="2"/>
  <c r="L51" i="2"/>
  <c r="J51" i="2"/>
  <c r="F51" i="2"/>
  <c r="R50" i="2"/>
  <c r="N50" i="2"/>
  <c r="J50" i="2"/>
  <c r="F50" i="2"/>
  <c r="R49" i="2"/>
  <c r="P49" i="2"/>
  <c r="N49" i="2"/>
  <c r="L49" i="2"/>
  <c r="M49" i="2" s="1"/>
  <c r="J49" i="2"/>
  <c r="F49" i="2"/>
  <c r="R48" i="2"/>
  <c r="P48" i="2"/>
  <c r="N48" i="2"/>
  <c r="L48" i="2"/>
  <c r="J48" i="2"/>
  <c r="F48" i="2"/>
  <c r="R47" i="2"/>
  <c r="P47" i="2"/>
  <c r="N47" i="2"/>
  <c r="L47" i="2"/>
  <c r="J47" i="2"/>
  <c r="H47" i="2"/>
  <c r="F47" i="2"/>
  <c r="P46" i="2"/>
  <c r="N46" i="2"/>
  <c r="L46" i="2"/>
  <c r="J46" i="2"/>
  <c r="F46" i="2"/>
  <c r="R45" i="2"/>
  <c r="P45" i="2"/>
  <c r="O45" i="2"/>
  <c r="L45" i="2"/>
  <c r="J45" i="2"/>
  <c r="F45" i="2"/>
  <c r="R44" i="2"/>
  <c r="N44" i="2"/>
  <c r="L44" i="2"/>
  <c r="J44" i="2"/>
  <c r="E44" i="2" l="1"/>
  <c r="E100" i="2" s="1"/>
  <c r="T44" i="2"/>
  <c r="U44" i="2" s="1"/>
  <c r="U92" i="2"/>
  <c r="K94" i="2"/>
  <c r="I94" i="2"/>
  <c r="U100" i="2" l="1"/>
  <c r="S99" i="2"/>
  <c r="S98" i="2"/>
  <c r="S97" i="2"/>
  <c r="S96" i="2"/>
  <c r="S95" i="2"/>
  <c r="S93" i="2"/>
  <c r="S92" i="2"/>
  <c r="S51" i="2"/>
  <c r="S107" i="2" s="1"/>
  <c r="S50" i="2"/>
  <c r="S106" i="2" s="1"/>
  <c r="S49" i="2"/>
  <c r="S105" i="2" s="1"/>
  <c r="S48" i="2"/>
  <c r="S47" i="2"/>
  <c r="S46" i="2"/>
  <c r="S102" i="2" s="1"/>
  <c r="S45" i="2"/>
  <c r="S44" i="2"/>
  <c r="Q99" i="2"/>
  <c r="Q98" i="2"/>
  <c r="Q97" i="2"/>
  <c r="Q96" i="2"/>
  <c r="Q95" i="2"/>
  <c r="Q93" i="2"/>
  <c r="Q92" i="2"/>
  <c r="Q51" i="2"/>
  <c r="Q50" i="2"/>
  <c r="Q49" i="2"/>
  <c r="Q48" i="2"/>
  <c r="Q104" i="2" s="1"/>
  <c r="Q47" i="2"/>
  <c r="Q103" i="2" s="1"/>
  <c r="Q46" i="2"/>
  <c r="Q102" i="2" s="1"/>
  <c r="Q45" i="2"/>
  <c r="Q101" i="2" s="1"/>
  <c r="Q44" i="2"/>
  <c r="Q100" i="2" s="1"/>
  <c r="O99" i="2"/>
  <c r="O98" i="2"/>
  <c r="O97" i="2"/>
  <c r="O96" i="2"/>
  <c r="O95" i="2"/>
  <c r="O93" i="2"/>
  <c r="O101" i="2" s="1"/>
  <c r="O92" i="2"/>
  <c r="O51" i="2"/>
  <c r="O107" i="2" s="1"/>
  <c r="O50" i="2"/>
  <c r="O106" i="2" s="1"/>
  <c r="O49" i="2"/>
  <c r="O105" i="2" s="1"/>
  <c r="O48" i="2"/>
  <c r="O104" i="2" s="1"/>
  <c r="O47" i="2"/>
  <c r="O103" i="2" s="1"/>
  <c r="O46" i="2"/>
  <c r="O102" i="2" s="1"/>
  <c r="O44" i="2"/>
  <c r="M99" i="2"/>
  <c r="M98" i="2"/>
  <c r="M97" i="2"/>
  <c r="M105" i="2" s="1"/>
  <c r="M96" i="2"/>
  <c r="M95" i="2"/>
  <c r="M93" i="2"/>
  <c r="M92" i="2"/>
  <c r="M51" i="2"/>
  <c r="M107" i="2" s="1"/>
  <c r="M50" i="2"/>
  <c r="M106" i="2" s="1"/>
  <c r="M48" i="2"/>
  <c r="M104" i="2" s="1"/>
  <c r="M47" i="2"/>
  <c r="M103" i="2" s="1"/>
  <c r="M46" i="2"/>
  <c r="M102" i="2" s="1"/>
  <c r="M45" i="2"/>
  <c r="M101" i="2" s="1"/>
  <c r="M44" i="2"/>
  <c r="M100" i="2" s="1"/>
  <c r="K99" i="2"/>
  <c r="K98" i="2"/>
  <c r="K97" i="2"/>
  <c r="K96" i="2"/>
  <c r="K95" i="2"/>
  <c r="K93" i="2"/>
  <c r="K92" i="2"/>
  <c r="K51" i="2"/>
  <c r="K107" i="2" s="1"/>
  <c r="K50" i="2"/>
  <c r="K106" i="2" s="1"/>
  <c r="K49" i="2"/>
  <c r="K105" i="2" s="1"/>
  <c r="K48" i="2"/>
  <c r="K104" i="2" s="1"/>
  <c r="K47" i="2"/>
  <c r="K46" i="2"/>
  <c r="K102" i="2" s="1"/>
  <c r="K45" i="2"/>
  <c r="K44" i="2"/>
  <c r="K100" i="2" s="1"/>
  <c r="I99" i="2"/>
  <c r="I98" i="2"/>
  <c r="I97" i="2"/>
  <c r="I96" i="2"/>
  <c r="I95" i="2"/>
  <c r="I93" i="2"/>
  <c r="I92" i="2"/>
  <c r="I100" i="2" s="1"/>
  <c r="I51" i="2"/>
  <c r="I107" i="2" s="1"/>
  <c r="I50" i="2"/>
  <c r="I106" i="2" s="1"/>
  <c r="I49" i="2"/>
  <c r="I105" i="2" s="1"/>
  <c r="I48" i="2"/>
  <c r="I104" i="2" s="1"/>
  <c r="I47" i="2"/>
  <c r="I103" i="2" s="1"/>
  <c r="I46" i="2"/>
  <c r="I102" i="2" s="1"/>
  <c r="I45" i="2"/>
  <c r="I101" i="2" s="1"/>
  <c r="G98" i="2"/>
  <c r="G97" i="2"/>
  <c r="G96" i="2"/>
  <c r="G95" i="2"/>
  <c r="G93" i="2"/>
  <c r="G90" i="2"/>
  <c r="G89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2" i="2"/>
  <c r="G71" i="2"/>
  <c r="G70" i="2"/>
  <c r="G69" i="2"/>
  <c r="G68" i="2"/>
  <c r="G51" i="2"/>
  <c r="G50" i="2"/>
  <c r="G106" i="2" s="1"/>
  <c r="G49" i="2"/>
  <c r="G105" i="2" s="1"/>
  <c r="G48" i="2"/>
  <c r="G104" i="2" s="1"/>
  <c r="G47" i="2"/>
  <c r="G103" i="2" s="1"/>
  <c r="G46" i="2"/>
  <c r="G102" i="2" s="1"/>
  <c r="G45" i="2"/>
  <c r="G101" i="2" s="1"/>
  <c r="G44" i="2"/>
  <c r="G100" i="2" s="1"/>
  <c r="T96" i="2"/>
  <c r="T50" i="2"/>
  <c r="T48" i="2"/>
  <c r="T47" i="2"/>
  <c r="K103" i="2" l="1"/>
  <c r="G107" i="2"/>
  <c r="S101" i="2"/>
  <c r="S103" i="2"/>
  <c r="S104" i="2"/>
  <c r="Q107" i="2"/>
  <c r="Q105" i="2"/>
  <c r="Q106" i="2"/>
  <c r="O100" i="2"/>
  <c r="K101" i="2"/>
  <c r="T45" i="2"/>
  <c r="E45" i="2"/>
  <c r="E101" i="2" s="1"/>
  <c r="E46" i="2"/>
  <c r="E102" i="2" s="1"/>
  <c r="T46" i="2"/>
  <c r="T95" i="2"/>
  <c r="T106" i="2"/>
  <c r="T93" i="2"/>
  <c r="T101" i="2"/>
  <c r="T102" i="2"/>
  <c r="T107" i="2"/>
  <c r="E99" i="2"/>
  <c r="T99" i="2"/>
  <c r="E98" i="2"/>
  <c r="T98" i="2"/>
  <c r="T103" i="2"/>
  <c r="U47" i="2" s="1"/>
  <c r="E51" i="2"/>
  <c r="E107" i="2" s="1"/>
  <c r="T51" i="2"/>
  <c r="T104" i="2"/>
  <c r="E49" i="2"/>
  <c r="T49" i="2"/>
  <c r="E97" i="2"/>
  <c r="T97" i="2"/>
  <c r="T105" i="2"/>
  <c r="E47" i="2"/>
  <c r="E103" i="2" s="1"/>
  <c r="E48" i="2"/>
  <c r="E104" i="2" s="1"/>
  <c r="E50" i="2"/>
  <c r="E106" i="2" s="1"/>
  <c r="E105" i="2" l="1"/>
  <c r="U51" i="2"/>
  <c r="U49" i="2"/>
  <c r="U98" i="2"/>
  <c r="U46" i="2"/>
  <c r="U99" i="2"/>
  <c r="U93" i="2"/>
  <c r="U48" i="2"/>
  <c r="U96" i="2"/>
  <c r="U97" i="2"/>
  <c r="U45" i="2"/>
  <c r="U101" i="2" s="1"/>
  <c r="U94" i="2"/>
  <c r="U95" i="2"/>
  <c r="U103" i="2" s="1"/>
  <c r="U50" i="2"/>
  <c r="U106" i="2" s="1"/>
  <c r="U102" i="2" l="1"/>
  <c r="U104" i="2"/>
  <c r="U105" i="2"/>
  <c r="U107" i="2"/>
</calcChain>
</file>

<file path=xl/sharedStrings.xml><?xml version="1.0" encoding="utf-8"?>
<sst xmlns="http://schemas.openxmlformats.org/spreadsheetml/2006/main" count="770" uniqueCount="51">
  <si>
    <t>Beech</t>
  </si>
  <si>
    <t>Broad-leaved species</t>
  </si>
  <si>
    <t>Spruce</t>
  </si>
  <si>
    <t>Fir</t>
  </si>
  <si>
    <t>Black pine</t>
  </si>
  <si>
    <t>Scots pine</t>
  </si>
  <si>
    <t>Other conifers</t>
  </si>
  <si>
    <t>Coniferous species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</si>
  <si>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</si>
  <si>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</si>
  <si>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</si>
  <si>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</si>
  <si>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</si>
  <si>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</si>
  <si>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</si>
  <si>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</si>
  <si>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</si>
  <si>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</si>
  <si>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</si>
  <si>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</si>
  <si>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</si>
  <si>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</si>
  <si>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</si>
  <si>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</si>
  <si>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</si>
  <si>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</si>
  <si>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</si>
  <si>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</si>
  <si>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</si>
  <si>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</si>
  <si>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</si>
  <si>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</si>
  <si>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</si>
  <si>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</si>
  <si>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</si>
  <si>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</si>
  <si>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</si>
  <si>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</si>
  <si>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</si>
  <si>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</si>
  <si>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</si>
  <si>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</si>
  <si>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</si>
  <si>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</si>
  <si>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</si>
  <si>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Acacia</t>
  </si>
  <si>
    <t>Other hard wood</t>
  </si>
  <si>
    <t>Other soft wood</t>
  </si>
  <si>
    <t>Oaks, all species</t>
  </si>
  <si>
    <t>ES322E16</t>
  </si>
  <si>
    <t>Afforestation area (in hectares) by method of planting by forest types, species and species groups, by region, by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</si>
</sst>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05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10" fontId="0" fillId="0" borderId="9" xfId="1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Protection="1"/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20" xfId="0" applyFont="1" applyFill="1" applyBorder="1" applyAlignment="1" applyProtection="1">
      <alignment wrapText="1"/>
    </xf>
    <xf numFmtId="3" fontId="0" fillId="0" borderId="21" xfId="0" applyNumberFormat="1" applyFill="1" applyBorder="1" applyAlignment="1" applyProtection="1">
      <alignment horizontal="right"/>
    </xf>
    <xf numFmtId="0" fontId="2" fillId="0" borderId="13" xfId="0" applyFont="1" applyFill="1" applyBorder="1" applyProtection="1"/>
    <xf numFmtId="0" fontId="0" fillId="0" borderId="3" xfId="0" applyFont="1" applyFill="1" applyBorder="1" applyProtection="1"/>
    <xf numFmtId="10" fontId="0" fillId="0" borderId="4" xfId="1" applyNumberFormat="1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22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16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2" fillId="2" borderId="23" xfId="0" applyFont="1" applyFill="1" applyBorder="1" applyAlignment="1" applyProtection="1">
      <alignment wrapText="1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5" xfId="0" applyFont="1" applyFill="1" applyBorder="1" applyProtection="1"/>
    <xf numFmtId="3" fontId="2" fillId="0" borderId="5" xfId="0" applyNumberFormat="1" applyFont="1" applyFill="1" applyBorder="1" applyProtection="1"/>
    <xf numFmtId="10" fontId="2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3" fontId="2" fillId="0" borderId="7" xfId="0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9" xfId="0" applyNumberFormat="1" applyFont="1" applyFill="1" applyBorder="1" applyProtection="1"/>
    <xf numFmtId="3" fontId="2" fillId="2" borderId="3" xfId="0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3" fontId="2" fillId="2" borderId="8" xfId="0" applyNumberFormat="1" applyFont="1" applyFill="1" applyBorder="1" applyAlignment="1" applyProtection="1">
      <alignment horizontal="right"/>
    </xf>
    <xf numFmtId="3" fontId="2" fillId="2" borderId="22" xfId="0" applyNumberFormat="1" applyFont="1" applyFill="1" applyBorder="1" applyAlignment="1" applyProtection="1">
      <alignment horizontal="right"/>
    </xf>
    <xf numFmtId="3" fontId="2" fillId="2" borderId="21" xfId="0" applyNumberFormat="1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16" xfId="0" applyNumberFormat="1" applyFont="1" applyFill="1" applyBorder="1" applyAlignment="1" applyProtection="1">
      <alignment horizontal="right"/>
    </xf>
    <xf numFmtId="10" fontId="0" fillId="0" borderId="3" xfId="1" applyNumberFormat="1" applyFont="1" applyFill="1" applyBorder="1" applyAlignment="1" applyProtection="1">
      <alignment horizontal="right"/>
    </xf>
    <xf numFmtId="10" fontId="0" fillId="2" borderId="1" xfId="1" applyNumberFormat="1" applyFont="1" applyFill="1" applyBorder="1" applyAlignment="1" applyProtection="1">
      <alignment horizontal="right"/>
    </xf>
    <xf numFmtId="10" fontId="0" fillId="0" borderId="1" xfId="1" applyNumberFormat="1" applyFont="1" applyFill="1" applyBorder="1" applyAlignment="1" applyProtection="1">
      <alignment horizontal="right"/>
    </xf>
    <xf numFmtId="10" fontId="0" fillId="0" borderId="8" xfId="1" applyNumberFormat="1" applyFont="1" applyFill="1" applyBorder="1" applyAlignment="1" applyProtection="1">
      <alignment horizontal="right"/>
    </xf>
    <xf numFmtId="10" fontId="0" fillId="2" borderId="3" xfId="1" applyNumberFormat="1" applyFont="1" applyFill="1" applyBorder="1" applyAlignment="1" applyProtection="1">
      <alignment horizontal="right"/>
    </xf>
    <xf numFmtId="10" fontId="0" fillId="2" borderId="8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10" fontId="2" fillId="2" borderId="3" xfId="1" applyNumberFormat="1" applyFont="1" applyFill="1" applyBorder="1" applyAlignment="1" applyProtection="1">
      <alignment horizontal="right"/>
    </xf>
    <xf numFmtId="10" fontId="2" fillId="2" borderId="24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10" fontId="2" fillId="2" borderId="1" xfId="1" applyNumberFormat="1" applyFont="1" applyFill="1" applyBorder="1" applyAlignment="1" applyProtection="1">
      <alignment horizontal="right"/>
    </xf>
    <xf numFmtId="10" fontId="2" fillId="2" borderId="25" xfId="1" applyNumberFormat="1" applyFont="1" applyFill="1" applyBorder="1" applyAlignment="1" applyProtection="1">
      <alignment horizontal="right"/>
    </xf>
    <xf numFmtId="10" fontId="2" fillId="0" borderId="8" xfId="1" applyNumberFormat="1" applyFont="1" applyFill="1" applyBorder="1" applyAlignment="1" applyProtection="1">
      <alignment horizontal="right"/>
    </xf>
    <xf numFmtId="10" fontId="2" fillId="2" borderId="8" xfId="1" applyNumberFormat="1" applyFont="1" applyFill="1" applyBorder="1" applyAlignment="1" applyProtection="1">
      <alignment horizontal="right"/>
    </xf>
    <xf numFmtId="10" fontId="2" fillId="2" borderId="15" xfId="1" applyNumberFormat="1" applyFont="1" applyFill="1" applyBorder="1" applyAlignment="1" applyProtection="1">
      <alignment horizontal="right"/>
    </xf>
    <xf numFmtId="10" fontId="3" fillId="2" borderId="3" xfId="1" applyNumberFormat="1" applyFont="1" applyFill="1" applyBorder="1" applyAlignment="1" applyProtection="1">
      <alignment horizontal="right"/>
    </xf>
    <xf numFmtId="10" fontId="3" fillId="2" borderId="1" xfId="1" applyNumberFormat="1" applyFont="1" applyFill="1" applyBorder="1" applyAlignment="1" applyProtection="1">
      <alignment horizontal="right"/>
    </xf>
    <xf numFmtId="10" fontId="3" fillId="2" borderId="8" xfId="1" applyNumberFormat="1" applyFont="1" applyFill="1" applyBorder="1" applyAlignment="1" applyProtection="1">
      <alignment horizontal="right"/>
    </xf>
    <xf numFmtId="10" fontId="0" fillId="0" borderId="21" xfId="1" applyNumberFormat="1" applyFont="1" applyFill="1" applyBorder="1" applyAlignment="1" applyProtection="1">
      <alignment horizontal="right"/>
    </xf>
    <xf numFmtId="10" fontId="0" fillId="0" borderId="16" xfId="1" applyNumberFormat="1" applyFont="1" applyFill="1" applyBorder="1" applyAlignment="1" applyProtection="1">
      <alignment horizontal="right"/>
    </xf>
    <xf numFmtId="3" fontId="0" fillId="2" borderId="22" xfId="0" applyNumberFormat="1" applyFill="1" applyBorder="1" applyAlignment="1" applyProtection="1">
      <alignment horizontal="right"/>
    </xf>
    <xf numFmtId="3" fontId="0" fillId="2" borderId="21" xfId="0" applyNumberFormat="1" applyFill="1" applyBorder="1" applyAlignment="1" applyProtection="1">
      <alignment horizontal="right"/>
    </xf>
    <xf numFmtId="3" fontId="0" fillId="2" borderId="16" xfId="0" applyNumberFormat="1" applyFill="1" applyBorder="1" applyAlignment="1" applyProtection="1">
      <alignment horizontal="right"/>
    </xf>
    <xf numFmtId="10" fontId="0" fillId="0" borderId="1" xfId="1" applyNumberFormat="1" applyFont="1" applyFill="1" applyBorder="1" applyProtection="1"/>
    <xf numFmtId="10" fontId="0" fillId="0" borderId="3" xfId="1" applyNumberFormat="1" applyFont="1" applyFill="1" applyBorder="1" applyProtection="1"/>
    <xf numFmtId="10" fontId="0" fillId="0" borderId="8" xfId="1" applyNumberFormat="1" applyFont="1" applyFill="1" applyBorder="1" applyProtection="1"/>
    <xf numFmtId="3" fontId="0" fillId="0" borderId="0" xfId="0" applyNumberFormat="1" applyFill="1" applyProtection="1"/>
    <xf numFmtId="0" fontId="2" fillId="0" borderId="17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10" fontId="0" fillId="0" borderId="4" xfId="1" applyNumberFormat="1" applyFont="1" applyFill="1" applyBorder="1" applyAlignment="1" applyProtection="1">
      <alignment horizontal="right"/>
    </xf>
    <xf numFmtId="10" fontId="0" fillId="0" borderId="6" xfId="1" applyNumberFormat="1" applyFont="1" applyFill="1" applyBorder="1" applyAlignment="1" applyProtection="1">
      <alignment horizontal="right"/>
    </xf>
    <xf numFmtId="10" fontId="0" fillId="0" borderId="26" xfId="1" applyNumberFormat="1" applyFont="1" applyFill="1" applyBorder="1" applyAlignment="1" applyProtection="1">
      <alignment horizontal="right"/>
    </xf>
    <xf numFmtId="10" fontId="0" fillId="0" borderId="9" xfId="1" applyNumberFormat="1" applyFont="1" applyFill="1" applyBorder="1" applyAlignment="1" applyProtection="1">
      <alignment horizontal="right"/>
    </xf>
    <xf numFmtId="10" fontId="0" fillId="0" borderId="27" xfId="1" applyNumberFormat="1" applyFon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9.5" thickBot="1" x14ac:dyDescent="0.35">
      <c r="A1" s="5"/>
      <c r="B1" s="6" t="s">
        <v>50</v>
      </c>
      <c r="C1" s="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75" thickBot="1" x14ac:dyDescent="0.3">
      <c r="A2" s="16"/>
      <c r="B2" s="16"/>
      <c r="C2" s="21"/>
      <c r="D2" s="96" t="s">
        <v>24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99"/>
    </row>
    <row r="3" spans="1:21" ht="30.75" thickBot="1" x14ac:dyDescent="0.3">
      <c r="A3" s="17" t="s">
        <v>42</v>
      </c>
      <c r="B3" s="18" t="s">
        <v>23</v>
      </c>
      <c r="C3" s="24" t="s">
        <v>22</v>
      </c>
      <c r="D3" s="22" t="s">
        <v>25</v>
      </c>
      <c r="E3" s="19" t="s">
        <v>26</v>
      </c>
      <c r="F3" s="35" t="s">
        <v>27</v>
      </c>
      <c r="G3" s="35" t="s">
        <v>28</v>
      </c>
      <c r="H3" s="19" t="s">
        <v>29</v>
      </c>
      <c r="I3" s="19" t="s">
        <v>30</v>
      </c>
      <c r="J3" s="35" t="s">
        <v>31</v>
      </c>
      <c r="K3" s="35" t="s">
        <v>32</v>
      </c>
      <c r="L3" s="19" t="s">
        <v>33</v>
      </c>
      <c r="M3" s="19" t="s">
        <v>33</v>
      </c>
      <c r="N3" s="35" t="s">
        <v>34</v>
      </c>
      <c r="O3" s="35" t="s">
        <v>35</v>
      </c>
      <c r="P3" s="19" t="s">
        <v>36</v>
      </c>
      <c r="Q3" s="19" t="s">
        <v>37</v>
      </c>
      <c r="R3" s="35" t="s">
        <v>38</v>
      </c>
      <c r="S3" s="39" t="s">
        <v>39</v>
      </c>
      <c r="T3" s="27" t="s">
        <v>40</v>
      </c>
      <c r="U3" s="20" t="s">
        <v>41</v>
      </c>
    </row>
    <row r="4" spans="1:21" x14ac:dyDescent="0.25">
      <c r="A4" s="10">
        <v>1</v>
      </c>
      <c r="B4" s="25" t="s">
        <v>0</v>
      </c>
      <c r="C4" s="51">
        <v>2010</v>
      </c>
      <c r="D4" s="31" t="s">
        <v>21</v>
      </c>
      <c r="E4" s="32" t="s">
        <v>21</v>
      </c>
      <c r="F4" s="89" t="s">
        <v>21</v>
      </c>
      <c r="G4" s="36" t="s">
        <v>21</v>
      </c>
      <c r="H4" s="32" t="s">
        <v>21</v>
      </c>
      <c r="I4" s="32" t="s">
        <v>21</v>
      </c>
      <c r="J4" s="89" t="s">
        <v>21</v>
      </c>
      <c r="K4" s="89" t="s">
        <v>21</v>
      </c>
      <c r="L4" s="32" t="s">
        <v>21</v>
      </c>
      <c r="M4" s="32" t="s">
        <v>21</v>
      </c>
      <c r="N4" s="89" t="s">
        <v>21</v>
      </c>
      <c r="O4" s="89" t="s">
        <v>21</v>
      </c>
      <c r="P4" s="32" t="s">
        <v>21</v>
      </c>
      <c r="Q4" s="32" t="s">
        <v>21</v>
      </c>
      <c r="R4" s="89" t="s">
        <v>21</v>
      </c>
      <c r="S4" s="89" t="s">
        <v>21</v>
      </c>
      <c r="T4" s="28">
        <f>SUM(D4,F4,H4,J4,L4,N4,P4,R4)</f>
        <v>0</v>
      </c>
      <c r="U4" s="26">
        <f>T4/T$100</f>
        <v>0</v>
      </c>
    </row>
    <row r="5" spans="1:21" x14ac:dyDescent="0.25">
      <c r="A5" s="11">
        <v>2</v>
      </c>
      <c r="B5" s="8" t="s">
        <v>0</v>
      </c>
      <c r="C5" s="52">
        <v>2011</v>
      </c>
      <c r="D5" s="23">
        <v>10</v>
      </c>
      <c r="E5" s="92">
        <f>D5/D$101</f>
        <v>1.9455252918287938E-2</v>
      </c>
      <c r="F5" s="90" t="s">
        <v>21</v>
      </c>
      <c r="G5" s="37" t="s">
        <v>21</v>
      </c>
      <c r="H5" s="9" t="s">
        <v>21</v>
      </c>
      <c r="I5" s="9" t="s">
        <v>21</v>
      </c>
      <c r="J5" s="90" t="s">
        <v>21</v>
      </c>
      <c r="K5" s="90" t="s">
        <v>21</v>
      </c>
      <c r="L5" s="9" t="s">
        <v>21</v>
      </c>
      <c r="M5" s="9" t="s">
        <v>21</v>
      </c>
      <c r="N5" s="90" t="s">
        <v>21</v>
      </c>
      <c r="O5" s="90" t="s">
        <v>21</v>
      </c>
      <c r="P5" s="9" t="s">
        <v>21</v>
      </c>
      <c r="Q5" s="9" t="s">
        <v>21</v>
      </c>
      <c r="R5" s="90" t="s">
        <v>21</v>
      </c>
      <c r="S5" s="90" t="s">
        <v>21</v>
      </c>
      <c r="T5" s="29">
        <f t="shared" ref="T5:T68" si="0">SUM(D5,F5,H5,J5,L5,N5,P5,R5)</f>
        <v>10</v>
      </c>
      <c r="U5" s="12">
        <f>T5/T$101</f>
        <v>5.810575246949448E-3</v>
      </c>
    </row>
    <row r="6" spans="1:21" x14ac:dyDescent="0.25">
      <c r="A6" s="11">
        <v>3</v>
      </c>
      <c r="B6" s="8" t="s">
        <v>0</v>
      </c>
      <c r="C6" s="52">
        <v>2012</v>
      </c>
      <c r="D6" s="23" t="s">
        <v>21</v>
      </c>
      <c r="E6" s="9" t="s">
        <v>21</v>
      </c>
      <c r="F6" s="90" t="s">
        <v>21</v>
      </c>
      <c r="G6" s="37" t="s">
        <v>21</v>
      </c>
      <c r="H6" s="9" t="s">
        <v>21</v>
      </c>
      <c r="I6" s="9" t="s">
        <v>21</v>
      </c>
      <c r="J6" s="90" t="s">
        <v>21</v>
      </c>
      <c r="K6" s="90" t="s">
        <v>21</v>
      </c>
      <c r="L6" s="9" t="s">
        <v>21</v>
      </c>
      <c r="M6" s="9" t="s">
        <v>21</v>
      </c>
      <c r="N6" s="90" t="s">
        <v>21</v>
      </c>
      <c r="O6" s="90" t="s">
        <v>21</v>
      </c>
      <c r="P6" s="9">
        <v>20</v>
      </c>
      <c r="Q6" s="92">
        <f>P6/P$102</f>
        <v>0.37735849056603776</v>
      </c>
      <c r="R6" s="90" t="s">
        <v>21</v>
      </c>
      <c r="S6" s="90" t="s">
        <v>21</v>
      </c>
      <c r="T6" s="29">
        <f t="shared" si="0"/>
        <v>20</v>
      </c>
      <c r="U6" s="12">
        <f>T6/T$102</f>
        <v>1.9029495718363463E-2</v>
      </c>
    </row>
    <row r="7" spans="1:21" x14ac:dyDescent="0.25">
      <c r="A7" s="11">
        <v>4</v>
      </c>
      <c r="B7" s="8" t="s">
        <v>0</v>
      </c>
      <c r="C7" s="52">
        <v>2013</v>
      </c>
      <c r="D7" s="23" t="s">
        <v>21</v>
      </c>
      <c r="E7" s="9" t="s">
        <v>21</v>
      </c>
      <c r="F7" s="90">
        <v>5</v>
      </c>
      <c r="G7" s="85">
        <f>F7/F$103</f>
        <v>3.4965034965034968E-2</v>
      </c>
      <c r="H7" s="9" t="s">
        <v>21</v>
      </c>
      <c r="I7" s="9" t="s">
        <v>21</v>
      </c>
      <c r="J7" s="90" t="s">
        <v>21</v>
      </c>
      <c r="K7" s="90" t="s">
        <v>21</v>
      </c>
      <c r="L7" s="9" t="s">
        <v>21</v>
      </c>
      <c r="M7" s="9" t="s">
        <v>21</v>
      </c>
      <c r="N7" s="90" t="s">
        <v>21</v>
      </c>
      <c r="O7" s="90" t="s">
        <v>21</v>
      </c>
      <c r="P7" s="9" t="s">
        <v>21</v>
      </c>
      <c r="Q7" s="9" t="s">
        <v>21</v>
      </c>
      <c r="R7" s="90" t="s">
        <v>21</v>
      </c>
      <c r="S7" s="90" t="s">
        <v>21</v>
      </c>
      <c r="T7" s="29">
        <f t="shared" si="0"/>
        <v>5</v>
      </c>
      <c r="U7" s="12">
        <f>T7/T$103</f>
        <v>4.4014084507042256E-3</v>
      </c>
    </row>
    <row r="8" spans="1:21" x14ac:dyDescent="0.25">
      <c r="A8" s="11">
        <v>5</v>
      </c>
      <c r="B8" s="8" t="s">
        <v>0</v>
      </c>
      <c r="C8" s="52">
        <v>2014</v>
      </c>
      <c r="D8" s="23" t="s">
        <v>21</v>
      </c>
      <c r="E8" s="9" t="s">
        <v>21</v>
      </c>
      <c r="F8" s="90" t="s">
        <v>21</v>
      </c>
      <c r="G8" s="37" t="s">
        <v>21</v>
      </c>
      <c r="H8" s="9" t="s">
        <v>21</v>
      </c>
      <c r="I8" s="9" t="s">
        <v>21</v>
      </c>
      <c r="J8" s="90" t="s">
        <v>21</v>
      </c>
      <c r="K8" s="90" t="s">
        <v>21</v>
      </c>
      <c r="L8" s="9">
        <v>30</v>
      </c>
      <c r="M8" s="92">
        <f>L8/L$104</f>
        <v>0.11952191235059761</v>
      </c>
      <c r="N8" s="90" t="s">
        <v>21</v>
      </c>
      <c r="O8" s="90" t="s">
        <v>21</v>
      </c>
      <c r="P8" s="9" t="s">
        <v>21</v>
      </c>
      <c r="Q8" s="9" t="s">
        <v>21</v>
      </c>
      <c r="R8" s="90">
        <v>1</v>
      </c>
      <c r="S8" s="85">
        <f>R8/R$104</f>
        <v>0.2</v>
      </c>
      <c r="T8" s="29">
        <f>SUM(D8,F8,H8,J8,L8,N8,P8,R8)</f>
        <v>31</v>
      </c>
      <c r="U8" s="12">
        <f>T8/T$104</f>
        <v>3.4988713318284424E-2</v>
      </c>
    </row>
    <row r="9" spans="1:21" x14ac:dyDescent="0.25">
      <c r="A9" s="11">
        <v>6</v>
      </c>
      <c r="B9" s="8" t="s">
        <v>0</v>
      </c>
      <c r="C9" s="52">
        <v>2015</v>
      </c>
      <c r="D9" s="23" t="s">
        <v>21</v>
      </c>
      <c r="E9" s="9" t="s">
        <v>21</v>
      </c>
      <c r="F9" s="90">
        <v>5</v>
      </c>
      <c r="G9" s="85">
        <f>F9/F$105</f>
        <v>4.4642857142857144E-2</v>
      </c>
      <c r="H9" s="9" t="s">
        <v>21</v>
      </c>
      <c r="I9" s="9" t="s">
        <v>21</v>
      </c>
      <c r="J9" s="90" t="s">
        <v>21</v>
      </c>
      <c r="K9" s="90" t="s">
        <v>21</v>
      </c>
      <c r="L9" s="9" t="s">
        <v>21</v>
      </c>
      <c r="M9" s="9" t="s">
        <v>21</v>
      </c>
      <c r="N9" s="90" t="s">
        <v>21</v>
      </c>
      <c r="O9" s="90" t="s">
        <v>21</v>
      </c>
      <c r="P9" s="9" t="s">
        <v>21</v>
      </c>
      <c r="Q9" s="9" t="s">
        <v>21</v>
      </c>
      <c r="R9" s="90" t="s">
        <v>21</v>
      </c>
      <c r="S9" s="90" t="s">
        <v>21</v>
      </c>
      <c r="T9" s="29">
        <f t="shared" si="0"/>
        <v>5</v>
      </c>
      <c r="U9" s="12">
        <f>T9/T$105</f>
        <v>5.5005500550055009E-3</v>
      </c>
    </row>
    <row r="10" spans="1:21" x14ac:dyDescent="0.25">
      <c r="A10" s="11">
        <v>7</v>
      </c>
      <c r="B10" s="8" t="s">
        <v>0</v>
      </c>
      <c r="C10" s="52">
        <v>2016</v>
      </c>
      <c r="D10" s="23" t="s">
        <v>21</v>
      </c>
      <c r="E10" s="9" t="s">
        <v>21</v>
      </c>
      <c r="F10" s="90" t="s">
        <v>21</v>
      </c>
      <c r="G10" s="37" t="s">
        <v>21</v>
      </c>
      <c r="H10" s="9" t="s">
        <v>21</v>
      </c>
      <c r="I10" s="9" t="s">
        <v>21</v>
      </c>
      <c r="J10" s="90" t="s">
        <v>21</v>
      </c>
      <c r="K10" s="90" t="s">
        <v>21</v>
      </c>
      <c r="L10" s="9" t="s">
        <v>21</v>
      </c>
      <c r="M10" s="9" t="s">
        <v>21</v>
      </c>
      <c r="N10" s="90" t="s">
        <v>21</v>
      </c>
      <c r="O10" s="90" t="s">
        <v>21</v>
      </c>
      <c r="P10" s="9" t="s">
        <v>21</v>
      </c>
      <c r="Q10" s="9" t="s">
        <v>21</v>
      </c>
      <c r="R10" s="90" t="s">
        <v>21</v>
      </c>
      <c r="S10" s="90" t="s">
        <v>21</v>
      </c>
      <c r="T10" s="29">
        <f t="shared" si="0"/>
        <v>0</v>
      </c>
      <c r="U10" s="12">
        <f>T10/T$106</f>
        <v>0</v>
      </c>
    </row>
    <row r="11" spans="1:21" ht="15.75" thickBot="1" x14ac:dyDescent="0.3">
      <c r="A11" s="13">
        <v>8</v>
      </c>
      <c r="B11" s="14" t="s">
        <v>0</v>
      </c>
      <c r="C11" s="53">
        <v>2017</v>
      </c>
      <c r="D11" s="33" t="s">
        <v>21</v>
      </c>
      <c r="E11" s="34" t="s">
        <v>21</v>
      </c>
      <c r="F11" s="91" t="s">
        <v>21</v>
      </c>
      <c r="G11" s="38" t="s">
        <v>21</v>
      </c>
      <c r="H11" s="34" t="s">
        <v>21</v>
      </c>
      <c r="I11" s="34" t="s">
        <v>21</v>
      </c>
      <c r="J11" s="91" t="s">
        <v>21</v>
      </c>
      <c r="K11" s="91" t="s">
        <v>21</v>
      </c>
      <c r="L11" s="34" t="s">
        <v>21</v>
      </c>
      <c r="M11" s="34" t="s">
        <v>21</v>
      </c>
      <c r="N11" s="91" t="s">
        <v>21</v>
      </c>
      <c r="O11" s="91" t="s">
        <v>21</v>
      </c>
      <c r="P11" s="34" t="s">
        <v>21</v>
      </c>
      <c r="Q11" s="34" t="s">
        <v>21</v>
      </c>
      <c r="R11" s="91" t="s">
        <v>21</v>
      </c>
      <c r="S11" s="91" t="s">
        <v>21</v>
      </c>
      <c r="T11" s="30">
        <f t="shared" si="0"/>
        <v>0</v>
      </c>
      <c r="U11" s="15">
        <f>T11/T$107</f>
        <v>0</v>
      </c>
    </row>
    <row r="12" spans="1:21" x14ac:dyDescent="0.25">
      <c r="A12" s="10">
        <v>9</v>
      </c>
      <c r="B12" s="25" t="s">
        <v>48</v>
      </c>
      <c r="C12" s="51">
        <v>2010</v>
      </c>
      <c r="D12" s="31" t="s">
        <v>21</v>
      </c>
      <c r="E12" s="32" t="s">
        <v>21</v>
      </c>
      <c r="F12" s="89">
        <v>3</v>
      </c>
      <c r="G12" s="84">
        <f>F12/F$100</f>
        <v>5.7581573896353169E-3</v>
      </c>
      <c r="H12" s="32" t="s">
        <v>21</v>
      </c>
      <c r="I12" s="32" t="s">
        <v>21</v>
      </c>
      <c r="J12" s="89" t="s">
        <v>21</v>
      </c>
      <c r="K12" s="89" t="s">
        <v>21</v>
      </c>
      <c r="L12" s="32">
        <v>39</v>
      </c>
      <c r="M12" s="93">
        <f>L12/L$100</f>
        <v>7.3308270676691725E-2</v>
      </c>
      <c r="N12" s="89" t="s">
        <v>21</v>
      </c>
      <c r="O12" s="89" t="s">
        <v>21</v>
      </c>
      <c r="P12" s="32" t="s">
        <v>21</v>
      </c>
      <c r="Q12" s="32" t="s">
        <v>21</v>
      </c>
      <c r="R12" s="89">
        <v>5</v>
      </c>
      <c r="S12" s="84">
        <f>R12/R$100</f>
        <v>7.3529411764705885E-2</v>
      </c>
      <c r="T12" s="28">
        <f>SUM(D12,F12,H12,J12,L12,N12,P12,R12)</f>
        <v>47</v>
      </c>
      <c r="U12" s="26">
        <f>T12/T$100</f>
        <v>1.8997574777687955E-2</v>
      </c>
    </row>
    <row r="13" spans="1:21" x14ac:dyDescent="0.25">
      <c r="A13" s="11">
        <v>10</v>
      </c>
      <c r="B13" s="8" t="s">
        <v>48</v>
      </c>
      <c r="C13" s="52">
        <v>2011</v>
      </c>
      <c r="D13" s="23">
        <v>2</v>
      </c>
      <c r="E13" s="92">
        <f>D13/D$101</f>
        <v>3.8910505836575876E-3</v>
      </c>
      <c r="F13" s="90">
        <v>71</v>
      </c>
      <c r="G13" s="85">
        <f>F13/F$101</f>
        <v>0.15812917594654788</v>
      </c>
      <c r="H13" s="9" t="s">
        <v>21</v>
      </c>
      <c r="I13" s="9" t="s">
        <v>21</v>
      </c>
      <c r="J13" s="90" t="s">
        <v>21</v>
      </c>
      <c r="K13" s="90" t="s">
        <v>21</v>
      </c>
      <c r="L13" s="9">
        <v>9</v>
      </c>
      <c r="M13" s="92">
        <f>L13/L$101</f>
        <v>4.0178571428571432E-2</v>
      </c>
      <c r="N13" s="90">
        <v>37</v>
      </c>
      <c r="O13" s="85">
        <f>N13/N$101</f>
        <v>0.1434108527131783</v>
      </c>
      <c r="P13" s="9" t="s">
        <v>21</v>
      </c>
      <c r="Q13" s="9" t="s">
        <v>21</v>
      </c>
      <c r="R13" s="90" t="s">
        <v>21</v>
      </c>
      <c r="S13" s="90" t="s">
        <v>21</v>
      </c>
      <c r="T13" s="29">
        <f t="shared" si="0"/>
        <v>119</v>
      </c>
      <c r="U13" s="12">
        <f>T13/T$101</f>
        <v>6.9145845438698436E-2</v>
      </c>
    </row>
    <row r="14" spans="1:21" x14ac:dyDescent="0.25">
      <c r="A14" s="11">
        <v>11</v>
      </c>
      <c r="B14" s="8" t="s">
        <v>48</v>
      </c>
      <c r="C14" s="52">
        <v>2012</v>
      </c>
      <c r="D14" s="23" t="s">
        <v>21</v>
      </c>
      <c r="E14" s="9" t="s">
        <v>21</v>
      </c>
      <c r="F14" s="90">
        <v>27</v>
      </c>
      <c r="G14" s="85">
        <f>F14/F$102</f>
        <v>0.11297071129707113</v>
      </c>
      <c r="H14" s="9" t="s">
        <v>21</v>
      </c>
      <c r="I14" s="9" t="s">
        <v>21</v>
      </c>
      <c r="J14" s="90" t="s">
        <v>21</v>
      </c>
      <c r="K14" s="90" t="s">
        <v>21</v>
      </c>
      <c r="L14" s="9">
        <v>40</v>
      </c>
      <c r="M14" s="92">
        <f>L14/L$102</f>
        <v>0.10869565217391304</v>
      </c>
      <c r="N14" s="90" t="s">
        <v>21</v>
      </c>
      <c r="O14" s="90" t="s">
        <v>21</v>
      </c>
      <c r="P14" s="9" t="s">
        <v>21</v>
      </c>
      <c r="Q14" s="9" t="s">
        <v>21</v>
      </c>
      <c r="R14" s="90" t="s">
        <v>21</v>
      </c>
      <c r="S14" s="90" t="s">
        <v>21</v>
      </c>
      <c r="T14" s="29">
        <f t="shared" si="0"/>
        <v>67</v>
      </c>
      <c r="U14" s="12">
        <f>T14/T$102</f>
        <v>6.3748810656517607E-2</v>
      </c>
    </row>
    <row r="15" spans="1:21" x14ac:dyDescent="0.25">
      <c r="A15" s="11">
        <v>12</v>
      </c>
      <c r="B15" s="8" t="s">
        <v>48</v>
      </c>
      <c r="C15" s="52">
        <v>2013</v>
      </c>
      <c r="D15" s="23" t="s">
        <v>21</v>
      </c>
      <c r="E15" s="9" t="s">
        <v>21</v>
      </c>
      <c r="F15" s="90">
        <v>4</v>
      </c>
      <c r="G15" s="85">
        <f>F15/F$103</f>
        <v>2.7972027972027972E-2</v>
      </c>
      <c r="H15" s="9" t="s">
        <v>21</v>
      </c>
      <c r="I15" s="9" t="s">
        <v>21</v>
      </c>
      <c r="J15" s="90" t="s">
        <v>21</v>
      </c>
      <c r="K15" s="90" t="s">
        <v>21</v>
      </c>
      <c r="L15" s="9">
        <v>40</v>
      </c>
      <c r="M15" s="92">
        <f>L15/L$103</f>
        <v>0.10610079575596817</v>
      </c>
      <c r="N15" s="90" t="s">
        <v>21</v>
      </c>
      <c r="O15" s="90" t="s">
        <v>21</v>
      </c>
      <c r="P15" s="9" t="s">
        <v>21</v>
      </c>
      <c r="Q15" s="9" t="s">
        <v>21</v>
      </c>
      <c r="R15" s="90" t="s">
        <v>21</v>
      </c>
      <c r="S15" s="90" t="s">
        <v>21</v>
      </c>
      <c r="T15" s="29">
        <f t="shared" si="0"/>
        <v>44</v>
      </c>
      <c r="U15" s="12">
        <f>T15/T$103</f>
        <v>3.873239436619718E-2</v>
      </c>
    </row>
    <row r="16" spans="1:21" x14ac:dyDescent="0.25">
      <c r="A16" s="11">
        <v>13</v>
      </c>
      <c r="B16" s="8" t="s">
        <v>48</v>
      </c>
      <c r="C16" s="52">
        <v>2014</v>
      </c>
      <c r="D16" s="23">
        <v>96</v>
      </c>
      <c r="E16" s="92">
        <f>D16/D$104</f>
        <v>0.37209302325581395</v>
      </c>
      <c r="F16" s="90">
        <v>74</v>
      </c>
      <c r="G16" s="85">
        <f>F16/F$104</f>
        <v>0.51034482758620692</v>
      </c>
      <c r="H16" s="9" t="s">
        <v>21</v>
      </c>
      <c r="I16" s="9" t="s">
        <v>21</v>
      </c>
      <c r="J16" s="90">
        <v>21</v>
      </c>
      <c r="K16" s="85">
        <f>J16/J$104</f>
        <v>0.21212121212121213</v>
      </c>
      <c r="L16" s="9">
        <v>48</v>
      </c>
      <c r="M16" s="92">
        <f>L16/L$104</f>
        <v>0.19123505976095617</v>
      </c>
      <c r="N16" s="90" t="s">
        <v>21</v>
      </c>
      <c r="O16" s="90" t="s">
        <v>21</v>
      </c>
      <c r="P16" s="9">
        <v>30</v>
      </c>
      <c r="Q16" s="92">
        <f>P16/P$104</f>
        <v>0.5357142857142857</v>
      </c>
      <c r="R16" s="90" t="s">
        <v>21</v>
      </c>
      <c r="S16" s="90" t="s">
        <v>21</v>
      </c>
      <c r="T16" s="29">
        <f t="shared" si="0"/>
        <v>269</v>
      </c>
      <c r="U16" s="12">
        <f>T16/T$104</f>
        <v>0.30361173814898418</v>
      </c>
    </row>
    <row r="17" spans="1:21" x14ac:dyDescent="0.25">
      <c r="A17" s="11">
        <v>14</v>
      </c>
      <c r="B17" s="8" t="s">
        <v>48</v>
      </c>
      <c r="C17" s="52">
        <v>2015</v>
      </c>
      <c r="D17" s="23" t="s">
        <v>21</v>
      </c>
      <c r="E17" s="9" t="s">
        <v>21</v>
      </c>
      <c r="F17" s="90">
        <v>2</v>
      </c>
      <c r="G17" s="85">
        <f>F17/F$105</f>
        <v>1.7857142857142856E-2</v>
      </c>
      <c r="H17" s="9" t="s">
        <v>21</v>
      </c>
      <c r="I17" s="9" t="s">
        <v>21</v>
      </c>
      <c r="J17" s="90" t="s">
        <v>21</v>
      </c>
      <c r="K17" s="90" t="s">
        <v>21</v>
      </c>
      <c r="L17" s="9">
        <v>25</v>
      </c>
      <c r="M17" s="92">
        <f>L17/L$105</f>
        <v>0.2</v>
      </c>
      <c r="N17" s="90" t="s">
        <v>21</v>
      </c>
      <c r="O17" s="90" t="s">
        <v>21</v>
      </c>
      <c r="P17" s="9" t="s">
        <v>21</v>
      </c>
      <c r="Q17" s="9" t="s">
        <v>21</v>
      </c>
      <c r="R17" s="90">
        <v>6</v>
      </c>
      <c r="S17" s="85">
        <f>R17/R$105</f>
        <v>0.13333333333333333</v>
      </c>
      <c r="T17" s="29">
        <f t="shared" si="0"/>
        <v>33</v>
      </c>
      <c r="U17" s="12">
        <f>T17/T$105</f>
        <v>3.6303630363036306E-2</v>
      </c>
    </row>
    <row r="18" spans="1:21" x14ac:dyDescent="0.25">
      <c r="A18" s="11">
        <v>15</v>
      </c>
      <c r="B18" s="8" t="s">
        <v>48</v>
      </c>
      <c r="C18" s="52">
        <v>2016</v>
      </c>
      <c r="D18" s="23" t="s">
        <v>21</v>
      </c>
      <c r="E18" s="9" t="s">
        <v>21</v>
      </c>
      <c r="F18" s="90">
        <v>10</v>
      </c>
      <c r="G18" s="85">
        <f>F18/F$106</f>
        <v>0.1</v>
      </c>
      <c r="H18" s="9" t="s">
        <v>21</v>
      </c>
      <c r="I18" s="9" t="s">
        <v>21</v>
      </c>
      <c r="J18" s="90">
        <v>14</v>
      </c>
      <c r="K18" s="85">
        <f>J18/J$106</f>
        <v>9.3333333333333338E-2</v>
      </c>
      <c r="L18" s="9">
        <v>27</v>
      </c>
      <c r="M18" s="92">
        <f>L18/L$106</f>
        <v>0.3253012048192771</v>
      </c>
      <c r="N18" s="90" t="s">
        <v>21</v>
      </c>
      <c r="O18" s="90" t="s">
        <v>21</v>
      </c>
      <c r="P18" s="9" t="s">
        <v>21</v>
      </c>
      <c r="Q18" s="9" t="s">
        <v>21</v>
      </c>
      <c r="R18" s="90" t="s">
        <v>21</v>
      </c>
      <c r="S18" s="90" t="s">
        <v>21</v>
      </c>
      <c r="T18" s="29">
        <f t="shared" si="0"/>
        <v>51</v>
      </c>
      <c r="U18" s="12">
        <f>T18/T$106</f>
        <v>6.3909774436090222E-2</v>
      </c>
    </row>
    <row r="19" spans="1:21" ht="15.75" thickBot="1" x14ac:dyDescent="0.3">
      <c r="A19" s="13">
        <v>16</v>
      </c>
      <c r="B19" s="14" t="s">
        <v>48</v>
      </c>
      <c r="C19" s="53">
        <v>2017</v>
      </c>
      <c r="D19" s="33" t="s">
        <v>21</v>
      </c>
      <c r="E19" s="34" t="s">
        <v>21</v>
      </c>
      <c r="F19" s="91" t="s">
        <v>21</v>
      </c>
      <c r="G19" s="38" t="s">
        <v>21</v>
      </c>
      <c r="H19" s="34" t="s">
        <v>21</v>
      </c>
      <c r="I19" s="34" t="s">
        <v>21</v>
      </c>
      <c r="J19" s="91">
        <v>6</v>
      </c>
      <c r="K19" s="86">
        <f>J19/J$107</f>
        <v>6.1855670103092786E-2</v>
      </c>
      <c r="L19" s="34" t="s">
        <v>21</v>
      </c>
      <c r="M19" s="34" t="s">
        <v>21</v>
      </c>
      <c r="N19" s="91" t="s">
        <v>21</v>
      </c>
      <c r="O19" s="91" t="s">
        <v>21</v>
      </c>
      <c r="P19" s="34" t="s">
        <v>21</v>
      </c>
      <c r="Q19" s="34" t="s">
        <v>21</v>
      </c>
      <c r="R19" s="91" t="s">
        <v>21</v>
      </c>
      <c r="S19" s="91" t="s">
        <v>21</v>
      </c>
      <c r="T19" s="30">
        <f t="shared" si="0"/>
        <v>6</v>
      </c>
      <c r="U19" s="15">
        <f>T19/T$107</f>
        <v>1.3071895424836602E-2</v>
      </c>
    </row>
    <row r="20" spans="1:21" x14ac:dyDescent="0.25">
      <c r="A20" s="10">
        <v>17</v>
      </c>
      <c r="B20" s="25" t="s">
        <v>45</v>
      </c>
      <c r="C20" s="51">
        <v>2010</v>
      </c>
      <c r="D20" s="31">
        <v>222</v>
      </c>
      <c r="E20" s="93">
        <f>D20/D$100</f>
        <v>0.30662983425414364</v>
      </c>
      <c r="F20" s="89">
        <v>141</v>
      </c>
      <c r="G20" s="84">
        <f>F20/F$100</f>
        <v>0.2706333973128599</v>
      </c>
      <c r="H20" s="32">
        <v>13</v>
      </c>
      <c r="I20" s="93">
        <f>H20/H$100</f>
        <v>6.9892473118279563E-2</v>
      </c>
      <c r="J20" s="89">
        <v>89</v>
      </c>
      <c r="K20" s="84">
        <f>J20/J$100</f>
        <v>0.42995169082125606</v>
      </c>
      <c r="L20" s="32">
        <v>108</v>
      </c>
      <c r="M20" s="93">
        <f>L20/L$100</f>
        <v>0.20300751879699247</v>
      </c>
      <c r="N20" s="89" t="s">
        <v>21</v>
      </c>
      <c r="O20" s="89" t="s">
        <v>21</v>
      </c>
      <c r="P20" s="32">
        <v>71</v>
      </c>
      <c r="Q20" s="93">
        <f>P20/P$100</f>
        <v>0.32718894009216593</v>
      </c>
      <c r="R20" s="89">
        <v>12</v>
      </c>
      <c r="S20" s="84">
        <f>R20/R$100</f>
        <v>0.17647058823529413</v>
      </c>
      <c r="T20" s="28">
        <f>SUM(D20,F20,H20,J20,L20,N20,P20,R20)</f>
        <v>656</v>
      </c>
      <c r="U20" s="26">
        <f>T20/T$100</f>
        <v>0.26515763945028292</v>
      </c>
    </row>
    <row r="21" spans="1:21" x14ac:dyDescent="0.25">
      <c r="A21" s="11">
        <v>18</v>
      </c>
      <c r="B21" s="8" t="s">
        <v>45</v>
      </c>
      <c r="C21" s="52">
        <v>2011</v>
      </c>
      <c r="D21" s="23">
        <v>137</v>
      </c>
      <c r="E21" s="92">
        <f>D21/D$101</f>
        <v>0.26653696498054474</v>
      </c>
      <c r="F21" s="90">
        <v>105</v>
      </c>
      <c r="G21" s="85">
        <f>F21/F$101</f>
        <v>0.23385300668151449</v>
      </c>
      <c r="H21" s="9">
        <v>4</v>
      </c>
      <c r="I21" s="92">
        <f>H21/H$101</f>
        <v>2.9629629629629631E-2</v>
      </c>
      <c r="J21" s="90">
        <v>7</v>
      </c>
      <c r="K21" s="85">
        <f>J21/J$101</f>
        <v>0.15909090909090909</v>
      </c>
      <c r="L21" s="9">
        <v>35</v>
      </c>
      <c r="M21" s="92">
        <f>L21/L$101</f>
        <v>0.15625</v>
      </c>
      <c r="N21" s="90">
        <v>41</v>
      </c>
      <c r="O21" s="85">
        <f>N21/N$101</f>
        <v>0.15891472868217055</v>
      </c>
      <c r="P21" s="9">
        <v>64</v>
      </c>
      <c r="Q21" s="92">
        <f>P21/P$101</f>
        <v>0.7441860465116279</v>
      </c>
      <c r="R21" s="90">
        <v>4</v>
      </c>
      <c r="S21" s="85">
        <f>R21/R$101</f>
        <v>0.36363636363636365</v>
      </c>
      <c r="T21" s="29">
        <f>SUM(D21,F21,H21,J21,L21,N21,P21,R21)</f>
        <v>397</v>
      </c>
      <c r="U21" s="12">
        <f>T21/T$101</f>
        <v>0.23067983730389308</v>
      </c>
    </row>
    <row r="22" spans="1:21" x14ac:dyDescent="0.25">
      <c r="A22" s="11">
        <v>19</v>
      </c>
      <c r="B22" s="8" t="s">
        <v>45</v>
      </c>
      <c r="C22" s="52">
        <v>2012</v>
      </c>
      <c r="D22" s="23">
        <v>91</v>
      </c>
      <c r="E22" s="92">
        <f>D22/D$102</f>
        <v>0.57594936708860756</v>
      </c>
      <c r="F22" s="90">
        <v>56</v>
      </c>
      <c r="G22" s="85">
        <f>F22/F$102</f>
        <v>0.23430962343096234</v>
      </c>
      <c r="H22" s="9">
        <v>6</v>
      </c>
      <c r="I22" s="92">
        <f>H22/H$102</f>
        <v>5.7142857142857141E-2</v>
      </c>
      <c r="J22" s="90">
        <v>6</v>
      </c>
      <c r="K22" s="85">
        <f>J22/J$102</f>
        <v>0.16216216216216217</v>
      </c>
      <c r="L22" s="9">
        <v>33</v>
      </c>
      <c r="M22" s="92">
        <f>L22/L$102</f>
        <v>8.9673913043478257E-2</v>
      </c>
      <c r="N22" s="90" t="s">
        <v>21</v>
      </c>
      <c r="O22" s="90" t="s">
        <v>21</v>
      </c>
      <c r="P22" s="9">
        <v>10</v>
      </c>
      <c r="Q22" s="92">
        <f>P22/P$102</f>
        <v>0.18867924528301888</v>
      </c>
      <c r="R22" s="90" t="s">
        <v>21</v>
      </c>
      <c r="S22" s="90" t="s">
        <v>21</v>
      </c>
      <c r="T22" s="29">
        <f t="shared" si="0"/>
        <v>202</v>
      </c>
      <c r="U22" s="12">
        <f>T22/T$102</f>
        <v>0.19219790675547099</v>
      </c>
    </row>
    <row r="23" spans="1:21" x14ac:dyDescent="0.25">
      <c r="A23" s="11">
        <v>20</v>
      </c>
      <c r="B23" s="8" t="s">
        <v>45</v>
      </c>
      <c r="C23" s="52">
        <v>2013</v>
      </c>
      <c r="D23" s="23">
        <v>103</v>
      </c>
      <c r="E23" s="92">
        <f>D23/D$103</f>
        <v>0.37050359712230213</v>
      </c>
      <c r="F23" s="90">
        <v>54</v>
      </c>
      <c r="G23" s="85">
        <f>F23/F$103</f>
        <v>0.3776223776223776</v>
      </c>
      <c r="H23" s="9">
        <v>2</v>
      </c>
      <c r="I23" s="92">
        <f>H23/H$103</f>
        <v>3.2258064516129031E-2</v>
      </c>
      <c r="J23" s="90">
        <v>30</v>
      </c>
      <c r="K23" s="85">
        <f>J23/J$103</f>
        <v>0.22556390977443608</v>
      </c>
      <c r="L23" s="9">
        <v>10</v>
      </c>
      <c r="M23" s="92">
        <f>L23/L$103</f>
        <v>2.6525198938992044E-2</v>
      </c>
      <c r="N23" s="90">
        <v>7</v>
      </c>
      <c r="O23" s="85">
        <f>N23/N$103</f>
        <v>0.25925925925925924</v>
      </c>
      <c r="P23" s="9">
        <v>44</v>
      </c>
      <c r="Q23" s="92">
        <f>P23/P$103</f>
        <v>0.45833333333333331</v>
      </c>
      <c r="R23" s="90">
        <v>5</v>
      </c>
      <c r="S23" s="85">
        <f>R23/R$103</f>
        <v>0.25</v>
      </c>
      <c r="T23" s="29">
        <f t="shared" si="0"/>
        <v>255</v>
      </c>
      <c r="U23" s="12">
        <f>T23/T$103</f>
        <v>0.2244718309859155</v>
      </c>
    </row>
    <row r="24" spans="1:21" x14ac:dyDescent="0.25">
      <c r="A24" s="11">
        <v>21</v>
      </c>
      <c r="B24" s="8" t="s">
        <v>45</v>
      </c>
      <c r="C24" s="52">
        <v>2014</v>
      </c>
      <c r="D24" s="23">
        <v>16</v>
      </c>
      <c r="E24" s="92">
        <f>D24/D$104</f>
        <v>6.2015503875968991E-2</v>
      </c>
      <c r="F24" s="90" t="s">
        <v>21</v>
      </c>
      <c r="G24" s="37" t="s">
        <v>21</v>
      </c>
      <c r="H24" s="9">
        <v>1</v>
      </c>
      <c r="I24" s="92">
        <f>H24/H$104</f>
        <v>2.0833333333333332E-2</v>
      </c>
      <c r="J24" s="90">
        <v>1</v>
      </c>
      <c r="K24" s="85">
        <f>J24/J$104</f>
        <v>1.0101010101010102E-2</v>
      </c>
      <c r="L24" s="9">
        <v>1</v>
      </c>
      <c r="M24" s="92">
        <f>L24/L$104</f>
        <v>3.9840637450199202E-3</v>
      </c>
      <c r="N24" s="90" t="s">
        <v>21</v>
      </c>
      <c r="O24" s="90" t="s">
        <v>21</v>
      </c>
      <c r="P24" s="9" t="s">
        <v>21</v>
      </c>
      <c r="Q24" s="9" t="s">
        <v>21</v>
      </c>
      <c r="R24" s="90" t="s">
        <v>21</v>
      </c>
      <c r="S24" s="90" t="s">
        <v>21</v>
      </c>
      <c r="T24" s="29">
        <f t="shared" si="0"/>
        <v>19</v>
      </c>
      <c r="U24" s="12">
        <f>T24/T$104</f>
        <v>2.144469525959368E-2</v>
      </c>
    </row>
    <row r="25" spans="1:21" x14ac:dyDescent="0.25">
      <c r="A25" s="11">
        <v>22</v>
      </c>
      <c r="B25" s="8" t="s">
        <v>45</v>
      </c>
      <c r="C25" s="52">
        <v>2015</v>
      </c>
      <c r="D25" s="23">
        <v>25</v>
      </c>
      <c r="E25" s="92">
        <f>D25/D$105</f>
        <v>0.14367816091954022</v>
      </c>
      <c r="F25" s="90">
        <v>42</v>
      </c>
      <c r="G25" s="85">
        <f>F25/F$105</f>
        <v>0.375</v>
      </c>
      <c r="H25" s="9" t="s">
        <v>21</v>
      </c>
      <c r="I25" s="9" t="s">
        <v>21</v>
      </c>
      <c r="J25" s="90">
        <v>15</v>
      </c>
      <c r="K25" s="85">
        <f>J25/J$105</f>
        <v>0.12820512820512819</v>
      </c>
      <c r="L25" s="9" t="s">
        <v>21</v>
      </c>
      <c r="M25" s="9" t="s">
        <v>21</v>
      </c>
      <c r="N25" s="90" t="s">
        <v>21</v>
      </c>
      <c r="O25" s="90" t="s">
        <v>21</v>
      </c>
      <c r="P25" s="9">
        <v>7</v>
      </c>
      <c r="Q25" s="92">
        <f>P25/P$105</f>
        <v>3.6649214659685861E-2</v>
      </c>
      <c r="R25" s="90">
        <v>1</v>
      </c>
      <c r="S25" s="85">
        <f>R25/R$105</f>
        <v>2.2222222222222223E-2</v>
      </c>
      <c r="T25" s="29">
        <f t="shared" si="0"/>
        <v>90</v>
      </c>
      <c r="U25" s="12">
        <f>T25/T$105</f>
        <v>9.9009900990099015E-2</v>
      </c>
    </row>
    <row r="26" spans="1:21" x14ac:dyDescent="0.25">
      <c r="A26" s="11">
        <v>23</v>
      </c>
      <c r="B26" s="8" t="s">
        <v>45</v>
      </c>
      <c r="C26" s="52">
        <v>2016</v>
      </c>
      <c r="D26" s="23">
        <v>30</v>
      </c>
      <c r="E26" s="92">
        <f>D26/D$106</f>
        <v>0.2608695652173913</v>
      </c>
      <c r="F26" s="90">
        <v>2</v>
      </c>
      <c r="G26" s="85">
        <f>F26/F$106</f>
        <v>0.02</v>
      </c>
      <c r="H26" s="9">
        <v>12</v>
      </c>
      <c r="I26" s="92">
        <f>H26/H$106</f>
        <v>0.12631578947368421</v>
      </c>
      <c r="J26" s="90">
        <v>9</v>
      </c>
      <c r="K26" s="85">
        <f>J26/J$106</f>
        <v>0.06</v>
      </c>
      <c r="L26" s="9">
        <v>5</v>
      </c>
      <c r="M26" s="92">
        <f>L26/L$106</f>
        <v>6.0240963855421686E-2</v>
      </c>
      <c r="N26" s="90" t="s">
        <v>21</v>
      </c>
      <c r="O26" s="90" t="s">
        <v>21</v>
      </c>
      <c r="P26" s="9">
        <v>16</v>
      </c>
      <c r="Q26" s="92">
        <f>P26/P$106</f>
        <v>8.0402010050251257E-2</v>
      </c>
      <c r="R26" s="90">
        <v>1</v>
      </c>
      <c r="S26" s="85">
        <f>R26/R$106</f>
        <v>3.5714285714285712E-2</v>
      </c>
      <c r="T26" s="29">
        <f t="shared" si="0"/>
        <v>75</v>
      </c>
      <c r="U26" s="12">
        <f>T26/T$106</f>
        <v>9.3984962406015032E-2</v>
      </c>
    </row>
    <row r="27" spans="1:21" ht="15.75" thickBot="1" x14ac:dyDescent="0.3">
      <c r="A27" s="13">
        <v>24</v>
      </c>
      <c r="B27" s="14" t="s">
        <v>45</v>
      </c>
      <c r="C27" s="53">
        <v>2017</v>
      </c>
      <c r="D27" s="33">
        <v>12</v>
      </c>
      <c r="E27" s="94">
        <f>D27/D$107</f>
        <v>0.19672131147540983</v>
      </c>
      <c r="F27" s="91">
        <v>3</v>
      </c>
      <c r="G27" s="86">
        <f>F27/F$107</f>
        <v>4.9180327868852458E-2</v>
      </c>
      <c r="H27" s="34" t="s">
        <v>21</v>
      </c>
      <c r="I27" s="34" t="s">
        <v>21</v>
      </c>
      <c r="J27" s="91">
        <v>26</v>
      </c>
      <c r="K27" s="86">
        <f>J27/J$107</f>
        <v>0.26804123711340205</v>
      </c>
      <c r="L27" s="34">
        <v>3</v>
      </c>
      <c r="M27" s="94">
        <f>L27/L$107</f>
        <v>0.16666666666666666</v>
      </c>
      <c r="N27" s="91" t="s">
        <v>21</v>
      </c>
      <c r="O27" s="91" t="s">
        <v>21</v>
      </c>
      <c r="P27" s="34" t="s">
        <v>21</v>
      </c>
      <c r="Q27" s="34" t="s">
        <v>21</v>
      </c>
      <c r="R27" s="91" t="s">
        <v>21</v>
      </c>
      <c r="S27" s="91" t="s">
        <v>21</v>
      </c>
      <c r="T27" s="30">
        <f t="shared" si="0"/>
        <v>44</v>
      </c>
      <c r="U27" s="15">
        <f>T27/T$107</f>
        <v>9.586056644880174E-2</v>
      </c>
    </row>
    <row r="28" spans="1:21" x14ac:dyDescent="0.25">
      <c r="A28" s="10">
        <v>25</v>
      </c>
      <c r="B28" s="25" t="s">
        <v>46</v>
      </c>
      <c r="C28" s="51">
        <v>2010</v>
      </c>
      <c r="D28" s="31" t="s">
        <v>21</v>
      </c>
      <c r="E28" s="32" t="s">
        <v>21</v>
      </c>
      <c r="F28" s="89">
        <v>7</v>
      </c>
      <c r="G28" s="84">
        <f>F28/F$100</f>
        <v>1.3435700575815739E-2</v>
      </c>
      <c r="H28" s="32" t="s">
        <v>21</v>
      </c>
      <c r="I28" s="32" t="s">
        <v>21</v>
      </c>
      <c r="J28" s="89">
        <v>3</v>
      </c>
      <c r="K28" s="84">
        <f>J28/J$100</f>
        <v>1.4492753623188406E-2</v>
      </c>
      <c r="L28" s="32">
        <v>18</v>
      </c>
      <c r="M28" s="93">
        <f>L28/L$100</f>
        <v>3.3834586466165412E-2</v>
      </c>
      <c r="N28" s="89" t="s">
        <v>21</v>
      </c>
      <c r="O28" s="89" t="s">
        <v>21</v>
      </c>
      <c r="P28" s="32" t="s">
        <v>21</v>
      </c>
      <c r="Q28" s="32" t="s">
        <v>21</v>
      </c>
      <c r="R28" s="89">
        <v>16</v>
      </c>
      <c r="S28" s="84">
        <f>R28/R$100</f>
        <v>0.23529411764705882</v>
      </c>
      <c r="T28" s="28">
        <f t="shared" si="0"/>
        <v>44</v>
      </c>
      <c r="U28" s="26">
        <f>T28/T$100</f>
        <v>1.7784963621665321E-2</v>
      </c>
    </row>
    <row r="29" spans="1:21" x14ac:dyDescent="0.25">
      <c r="A29" s="11">
        <v>26</v>
      </c>
      <c r="B29" s="8" t="s">
        <v>46</v>
      </c>
      <c r="C29" s="52">
        <v>2011</v>
      </c>
      <c r="D29" s="23">
        <v>10</v>
      </c>
      <c r="E29" s="92">
        <f>D29/D$101</f>
        <v>1.9455252918287938E-2</v>
      </c>
      <c r="F29" s="90">
        <v>3</v>
      </c>
      <c r="G29" s="85">
        <f>F29/F$101</f>
        <v>6.6815144766146995E-3</v>
      </c>
      <c r="H29" s="9" t="s">
        <v>21</v>
      </c>
      <c r="I29" s="9" t="s">
        <v>21</v>
      </c>
      <c r="J29" s="90">
        <v>6</v>
      </c>
      <c r="K29" s="85">
        <f>J29/J$101</f>
        <v>0.13636363636363635</v>
      </c>
      <c r="L29" s="9">
        <v>10</v>
      </c>
      <c r="M29" s="92">
        <f>L29/L$101</f>
        <v>4.4642857142857144E-2</v>
      </c>
      <c r="N29" s="90" t="s">
        <v>21</v>
      </c>
      <c r="O29" s="90" t="s">
        <v>21</v>
      </c>
      <c r="P29" s="9" t="s">
        <v>21</v>
      </c>
      <c r="Q29" s="9" t="s">
        <v>21</v>
      </c>
      <c r="R29" s="90" t="s">
        <v>21</v>
      </c>
      <c r="S29" s="90" t="s">
        <v>21</v>
      </c>
      <c r="T29" s="29">
        <f t="shared" si="0"/>
        <v>29</v>
      </c>
      <c r="U29" s="12">
        <f>T29/T$101</f>
        <v>1.68506682161534E-2</v>
      </c>
    </row>
    <row r="30" spans="1:21" x14ac:dyDescent="0.25">
      <c r="A30" s="11">
        <v>27</v>
      </c>
      <c r="B30" s="8" t="s">
        <v>46</v>
      </c>
      <c r="C30" s="52">
        <v>2012</v>
      </c>
      <c r="D30" s="23">
        <v>6</v>
      </c>
      <c r="E30" s="92">
        <f>D30/D$102</f>
        <v>3.7974683544303799E-2</v>
      </c>
      <c r="F30" s="90">
        <v>3</v>
      </c>
      <c r="G30" s="85">
        <f>F30/F$102</f>
        <v>1.2552301255230125E-2</v>
      </c>
      <c r="H30" s="9">
        <v>3</v>
      </c>
      <c r="I30" s="92">
        <f>H30/H$102</f>
        <v>2.8571428571428571E-2</v>
      </c>
      <c r="J30" s="90">
        <v>1</v>
      </c>
      <c r="K30" s="85">
        <f>J30/J$102</f>
        <v>2.7027027027027029E-2</v>
      </c>
      <c r="L30" s="9">
        <v>149</v>
      </c>
      <c r="M30" s="92">
        <f>L30/L$102</f>
        <v>0.40489130434782611</v>
      </c>
      <c r="N30" s="90" t="s">
        <v>21</v>
      </c>
      <c r="O30" s="90" t="s">
        <v>21</v>
      </c>
      <c r="P30" s="9" t="s">
        <v>21</v>
      </c>
      <c r="Q30" s="9" t="s">
        <v>21</v>
      </c>
      <c r="R30" s="90" t="s">
        <v>21</v>
      </c>
      <c r="S30" s="90" t="s">
        <v>21</v>
      </c>
      <c r="T30" s="29">
        <f t="shared" si="0"/>
        <v>162</v>
      </c>
      <c r="U30" s="12">
        <f>T30/T$102</f>
        <v>0.15413891531874405</v>
      </c>
    </row>
    <row r="31" spans="1:21" x14ac:dyDescent="0.25">
      <c r="A31" s="11">
        <v>28</v>
      </c>
      <c r="B31" s="8" t="s">
        <v>46</v>
      </c>
      <c r="C31" s="52">
        <v>2013</v>
      </c>
      <c r="D31" s="23">
        <v>4</v>
      </c>
      <c r="E31" s="92">
        <f>D31/D$103</f>
        <v>1.4388489208633094E-2</v>
      </c>
      <c r="F31" s="90" t="s">
        <v>21</v>
      </c>
      <c r="G31" s="37" t="s">
        <v>21</v>
      </c>
      <c r="H31" s="9" t="s">
        <v>21</v>
      </c>
      <c r="I31" s="9" t="s">
        <v>21</v>
      </c>
      <c r="J31" s="90">
        <v>2</v>
      </c>
      <c r="K31" s="85">
        <f>J31/J$103</f>
        <v>1.5037593984962405E-2</v>
      </c>
      <c r="L31" s="9">
        <v>150</v>
      </c>
      <c r="M31" s="92">
        <f>L31/L$103</f>
        <v>0.39787798408488062</v>
      </c>
      <c r="N31" s="90">
        <v>7</v>
      </c>
      <c r="O31" s="85">
        <f>N31/N$103</f>
        <v>0.25925925925925924</v>
      </c>
      <c r="P31" s="9" t="s">
        <v>21</v>
      </c>
      <c r="Q31" s="9" t="s">
        <v>21</v>
      </c>
      <c r="R31" s="90">
        <v>3</v>
      </c>
      <c r="S31" s="85">
        <f>R31/R$103</f>
        <v>0.15</v>
      </c>
      <c r="T31" s="29">
        <f t="shared" si="0"/>
        <v>166</v>
      </c>
      <c r="U31" s="12">
        <f>T31/T$103</f>
        <v>0.14612676056338028</v>
      </c>
    </row>
    <row r="32" spans="1:21" x14ac:dyDescent="0.25">
      <c r="A32" s="11">
        <v>29</v>
      </c>
      <c r="B32" s="8" t="s">
        <v>46</v>
      </c>
      <c r="C32" s="52">
        <v>2014</v>
      </c>
      <c r="D32" s="23" t="s">
        <v>21</v>
      </c>
      <c r="E32" s="9" t="s">
        <v>21</v>
      </c>
      <c r="F32" s="90">
        <v>1</v>
      </c>
      <c r="G32" s="85">
        <f>F32/F$104</f>
        <v>6.8965517241379309E-3</v>
      </c>
      <c r="H32" s="9" t="s">
        <v>21</v>
      </c>
      <c r="I32" s="9" t="s">
        <v>21</v>
      </c>
      <c r="J32" s="90" t="s">
        <v>21</v>
      </c>
      <c r="K32" s="90" t="s">
        <v>21</v>
      </c>
      <c r="L32" s="9" t="s">
        <v>21</v>
      </c>
      <c r="M32" s="9" t="s">
        <v>21</v>
      </c>
      <c r="N32" s="90" t="s">
        <v>21</v>
      </c>
      <c r="O32" s="90" t="s">
        <v>21</v>
      </c>
      <c r="P32" s="9" t="s">
        <v>21</v>
      </c>
      <c r="Q32" s="9" t="s">
        <v>21</v>
      </c>
      <c r="R32" s="90" t="s">
        <v>21</v>
      </c>
      <c r="S32" s="90" t="s">
        <v>21</v>
      </c>
      <c r="T32" s="29">
        <f t="shared" si="0"/>
        <v>1</v>
      </c>
      <c r="U32" s="12">
        <f>T32/T$104</f>
        <v>1.128668171557562E-3</v>
      </c>
    </row>
    <row r="33" spans="1:21" x14ac:dyDescent="0.25">
      <c r="A33" s="11">
        <v>30</v>
      </c>
      <c r="B33" s="8" t="s">
        <v>46</v>
      </c>
      <c r="C33" s="52">
        <v>2015</v>
      </c>
      <c r="D33" s="23">
        <v>9</v>
      </c>
      <c r="E33" s="92">
        <f>D33/D$105</f>
        <v>5.1724137931034482E-2</v>
      </c>
      <c r="F33" s="90" t="s">
        <v>21</v>
      </c>
      <c r="G33" s="37" t="s">
        <v>21</v>
      </c>
      <c r="H33" s="9">
        <v>13</v>
      </c>
      <c r="I33" s="92">
        <f>H33/H$105</f>
        <v>0.13829787234042554</v>
      </c>
      <c r="J33" s="90" t="s">
        <v>21</v>
      </c>
      <c r="K33" s="90" t="s">
        <v>21</v>
      </c>
      <c r="L33" s="9">
        <v>19</v>
      </c>
      <c r="M33" s="92">
        <f>L33/L$105</f>
        <v>0.152</v>
      </c>
      <c r="N33" s="90" t="s">
        <v>21</v>
      </c>
      <c r="O33" s="90" t="s">
        <v>21</v>
      </c>
      <c r="P33" s="9" t="s">
        <v>21</v>
      </c>
      <c r="Q33" s="9" t="s">
        <v>21</v>
      </c>
      <c r="R33" s="90">
        <v>24</v>
      </c>
      <c r="S33" s="85">
        <f>R33/R$105</f>
        <v>0.53333333333333333</v>
      </c>
      <c r="T33" s="29">
        <f t="shared" si="0"/>
        <v>65</v>
      </c>
      <c r="U33" s="12">
        <f>T33/T$105</f>
        <v>7.1507150715071507E-2</v>
      </c>
    </row>
    <row r="34" spans="1:21" x14ac:dyDescent="0.25">
      <c r="A34" s="11">
        <v>31</v>
      </c>
      <c r="B34" s="8" t="s">
        <v>46</v>
      </c>
      <c r="C34" s="52">
        <v>2016</v>
      </c>
      <c r="D34" s="23" t="s">
        <v>21</v>
      </c>
      <c r="E34" s="9" t="s">
        <v>21</v>
      </c>
      <c r="F34" s="90" t="s">
        <v>21</v>
      </c>
      <c r="G34" s="37" t="s">
        <v>21</v>
      </c>
      <c r="H34" s="9" t="s">
        <v>21</v>
      </c>
      <c r="I34" s="9" t="s">
        <v>21</v>
      </c>
      <c r="J34" s="90">
        <v>9</v>
      </c>
      <c r="K34" s="85">
        <f>J34/J$106</f>
        <v>0.06</v>
      </c>
      <c r="L34" s="9">
        <v>19</v>
      </c>
      <c r="M34" s="92">
        <f>L34/L$106</f>
        <v>0.2289156626506024</v>
      </c>
      <c r="N34" s="90" t="s">
        <v>21</v>
      </c>
      <c r="O34" s="90" t="s">
        <v>21</v>
      </c>
      <c r="P34" s="9" t="s">
        <v>21</v>
      </c>
      <c r="Q34" s="9" t="s">
        <v>21</v>
      </c>
      <c r="R34" s="90">
        <v>10</v>
      </c>
      <c r="S34" s="85">
        <f>R34/R$106</f>
        <v>0.35714285714285715</v>
      </c>
      <c r="T34" s="29">
        <f t="shared" si="0"/>
        <v>38</v>
      </c>
      <c r="U34" s="12">
        <f>T34/T$106</f>
        <v>4.7619047619047616E-2</v>
      </c>
    </row>
    <row r="35" spans="1:21" ht="15.75" thickBot="1" x14ac:dyDescent="0.3">
      <c r="A35" s="13">
        <v>32</v>
      </c>
      <c r="B35" s="14" t="s">
        <v>46</v>
      </c>
      <c r="C35" s="53">
        <v>2017</v>
      </c>
      <c r="D35" s="33" t="s">
        <v>21</v>
      </c>
      <c r="E35" s="34" t="s">
        <v>21</v>
      </c>
      <c r="F35" s="91" t="s">
        <v>21</v>
      </c>
      <c r="G35" s="38" t="s">
        <v>21</v>
      </c>
      <c r="H35" s="34">
        <v>4</v>
      </c>
      <c r="I35" s="94">
        <f>H35/H$107</f>
        <v>5.4054054054054057E-2</v>
      </c>
      <c r="J35" s="91">
        <v>10</v>
      </c>
      <c r="K35" s="86">
        <f>J35/J$107</f>
        <v>0.10309278350515463</v>
      </c>
      <c r="L35" s="34" t="s">
        <v>21</v>
      </c>
      <c r="M35" s="34" t="s">
        <v>21</v>
      </c>
      <c r="N35" s="91" t="s">
        <v>21</v>
      </c>
      <c r="O35" s="91" t="s">
        <v>21</v>
      </c>
      <c r="P35" s="34" t="s">
        <v>21</v>
      </c>
      <c r="Q35" s="34" t="s">
        <v>21</v>
      </c>
      <c r="R35" s="91" t="s">
        <v>21</v>
      </c>
      <c r="S35" s="91" t="s">
        <v>21</v>
      </c>
      <c r="T35" s="30">
        <f t="shared" si="0"/>
        <v>14</v>
      </c>
      <c r="U35" s="15">
        <f>T35/T$107</f>
        <v>3.0501089324618737E-2</v>
      </c>
    </row>
    <row r="36" spans="1:21" x14ac:dyDescent="0.25">
      <c r="A36" s="10">
        <v>33</v>
      </c>
      <c r="B36" s="25" t="s">
        <v>47</v>
      </c>
      <c r="C36" s="51">
        <v>2010</v>
      </c>
      <c r="D36" s="31">
        <v>88</v>
      </c>
      <c r="E36" s="93">
        <f>D36/D$100</f>
        <v>0.12154696132596685</v>
      </c>
      <c r="F36" s="89">
        <v>5</v>
      </c>
      <c r="G36" s="84">
        <f>F36/F$100</f>
        <v>9.5969289827255271E-3</v>
      </c>
      <c r="H36" s="32">
        <v>30</v>
      </c>
      <c r="I36" s="93">
        <f>H36/H$100</f>
        <v>0.16129032258064516</v>
      </c>
      <c r="J36" s="89">
        <v>3</v>
      </c>
      <c r="K36" s="84">
        <f>J36/J$100</f>
        <v>1.4492753623188406E-2</v>
      </c>
      <c r="L36" s="32">
        <v>195</v>
      </c>
      <c r="M36" s="93">
        <f>L36/L$100</f>
        <v>0.36654135338345867</v>
      </c>
      <c r="N36" s="89" t="s">
        <v>21</v>
      </c>
      <c r="O36" s="89" t="s">
        <v>21</v>
      </c>
      <c r="P36" s="32" t="s">
        <v>21</v>
      </c>
      <c r="Q36" s="32" t="s">
        <v>21</v>
      </c>
      <c r="R36" s="89" t="s">
        <v>21</v>
      </c>
      <c r="S36" s="89" t="s">
        <v>21</v>
      </c>
      <c r="T36" s="28">
        <f>SUM(D36,F36,H36,J36,L36,N36,P36,R36)</f>
        <v>321</v>
      </c>
      <c r="U36" s="26">
        <f>T36/T$100</f>
        <v>0.12974939369442198</v>
      </c>
    </row>
    <row r="37" spans="1:21" x14ac:dyDescent="0.25">
      <c r="A37" s="11">
        <v>34</v>
      </c>
      <c r="B37" s="8" t="s">
        <v>47</v>
      </c>
      <c r="C37" s="52">
        <v>2011</v>
      </c>
      <c r="D37" s="23">
        <v>80</v>
      </c>
      <c r="E37" s="92">
        <f>D37/D$101</f>
        <v>0.1556420233463035</v>
      </c>
      <c r="F37" s="90">
        <v>1</v>
      </c>
      <c r="G37" s="85">
        <f>F37/F$101</f>
        <v>2.2271714922048997E-3</v>
      </c>
      <c r="H37" s="9" t="s">
        <v>21</v>
      </c>
      <c r="I37" s="9" t="s">
        <v>21</v>
      </c>
      <c r="J37" s="90">
        <v>2</v>
      </c>
      <c r="K37" s="85">
        <f>J37/J$101</f>
        <v>4.5454545454545456E-2</v>
      </c>
      <c r="L37" s="9">
        <v>73</v>
      </c>
      <c r="M37" s="92">
        <f>L37/L$101</f>
        <v>0.32589285714285715</v>
      </c>
      <c r="N37" s="90">
        <v>13</v>
      </c>
      <c r="O37" s="85">
        <f>N37/N$101</f>
        <v>5.0387596899224806E-2</v>
      </c>
      <c r="P37" s="9" t="s">
        <v>21</v>
      </c>
      <c r="Q37" s="9" t="s">
        <v>21</v>
      </c>
      <c r="R37" s="90" t="s">
        <v>21</v>
      </c>
      <c r="S37" s="90" t="s">
        <v>21</v>
      </c>
      <c r="T37" s="29">
        <f t="shared" si="0"/>
        <v>169</v>
      </c>
      <c r="U37" s="12">
        <f>T37/T$101</f>
        <v>9.8198721673445677E-2</v>
      </c>
    </row>
    <row r="38" spans="1:21" x14ac:dyDescent="0.25">
      <c r="A38" s="11">
        <v>35</v>
      </c>
      <c r="B38" s="8" t="s">
        <v>47</v>
      </c>
      <c r="C38" s="52">
        <v>2012</v>
      </c>
      <c r="D38" s="23" t="s">
        <v>21</v>
      </c>
      <c r="E38" s="9" t="s">
        <v>21</v>
      </c>
      <c r="F38" s="90" t="s">
        <v>21</v>
      </c>
      <c r="G38" s="37" t="s">
        <v>21</v>
      </c>
      <c r="H38" s="9" t="s">
        <v>21</v>
      </c>
      <c r="I38" s="9" t="s">
        <v>21</v>
      </c>
      <c r="J38" s="90">
        <v>4</v>
      </c>
      <c r="K38" s="85">
        <f>J38/J$102</f>
        <v>0.10810810810810811</v>
      </c>
      <c r="L38" s="9" t="s">
        <v>21</v>
      </c>
      <c r="M38" s="9" t="s">
        <v>21</v>
      </c>
      <c r="N38" s="90" t="s">
        <v>21</v>
      </c>
      <c r="O38" s="90" t="s">
        <v>21</v>
      </c>
      <c r="P38" s="9" t="s">
        <v>21</v>
      </c>
      <c r="Q38" s="9" t="s">
        <v>21</v>
      </c>
      <c r="R38" s="90" t="s">
        <v>21</v>
      </c>
      <c r="S38" s="90" t="s">
        <v>21</v>
      </c>
      <c r="T38" s="29">
        <f t="shared" si="0"/>
        <v>4</v>
      </c>
      <c r="U38" s="12">
        <f>T38/T$102</f>
        <v>3.8058991436726928E-3</v>
      </c>
    </row>
    <row r="39" spans="1:21" x14ac:dyDescent="0.25">
      <c r="A39" s="11">
        <v>36</v>
      </c>
      <c r="B39" s="8" t="s">
        <v>47</v>
      </c>
      <c r="C39" s="52">
        <v>2013</v>
      </c>
      <c r="D39" s="23" t="s">
        <v>21</v>
      </c>
      <c r="E39" s="9" t="s">
        <v>21</v>
      </c>
      <c r="F39" s="90">
        <v>1</v>
      </c>
      <c r="G39" s="85">
        <f>F39/F$103</f>
        <v>6.993006993006993E-3</v>
      </c>
      <c r="H39" s="9" t="s">
        <v>21</v>
      </c>
      <c r="I39" s="9" t="s">
        <v>21</v>
      </c>
      <c r="J39" s="90" t="s">
        <v>21</v>
      </c>
      <c r="K39" s="90" t="s">
        <v>21</v>
      </c>
      <c r="L39" s="9" t="s">
        <v>21</v>
      </c>
      <c r="M39" s="9" t="s">
        <v>21</v>
      </c>
      <c r="N39" s="90" t="s">
        <v>21</v>
      </c>
      <c r="O39" s="90" t="s">
        <v>21</v>
      </c>
      <c r="P39" s="9" t="s">
        <v>21</v>
      </c>
      <c r="Q39" s="9" t="s">
        <v>21</v>
      </c>
      <c r="R39" s="90" t="s">
        <v>21</v>
      </c>
      <c r="S39" s="90" t="s">
        <v>21</v>
      </c>
      <c r="T39" s="29">
        <f t="shared" si="0"/>
        <v>1</v>
      </c>
      <c r="U39" s="12">
        <f>T39/T$103</f>
        <v>8.8028169014084509E-4</v>
      </c>
    </row>
    <row r="40" spans="1:21" x14ac:dyDescent="0.25">
      <c r="A40" s="11">
        <v>37</v>
      </c>
      <c r="B40" s="8" t="s">
        <v>47</v>
      </c>
      <c r="C40" s="52">
        <v>2014</v>
      </c>
      <c r="D40" s="23" t="s">
        <v>21</v>
      </c>
      <c r="E40" s="9" t="s">
        <v>21</v>
      </c>
      <c r="F40" s="90" t="s">
        <v>21</v>
      </c>
      <c r="G40" s="37" t="s">
        <v>21</v>
      </c>
      <c r="H40" s="9" t="s">
        <v>21</v>
      </c>
      <c r="I40" s="9" t="s">
        <v>21</v>
      </c>
      <c r="J40" s="90" t="s">
        <v>21</v>
      </c>
      <c r="K40" s="90" t="s">
        <v>21</v>
      </c>
      <c r="L40" s="9">
        <v>20</v>
      </c>
      <c r="M40" s="92">
        <f>L40/L$104</f>
        <v>7.9681274900398405E-2</v>
      </c>
      <c r="N40" s="90" t="s">
        <v>21</v>
      </c>
      <c r="O40" s="90" t="s">
        <v>21</v>
      </c>
      <c r="P40" s="9" t="s">
        <v>21</v>
      </c>
      <c r="Q40" s="9" t="s">
        <v>21</v>
      </c>
      <c r="R40" s="90">
        <v>3</v>
      </c>
      <c r="S40" s="85">
        <f>R40/R$104</f>
        <v>0.6</v>
      </c>
      <c r="T40" s="29">
        <f>SUM(D40,F40,H40,J40,L40,N40,P40,R40)</f>
        <v>23</v>
      </c>
      <c r="U40" s="12">
        <f>T40/T$104</f>
        <v>2.5959367945823927E-2</v>
      </c>
    </row>
    <row r="41" spans="1:21" x14ac:dyDescent="0.25">
      <c r="A41" s="11">
        <v>38</v>
      </c>
      <c r="B41" s="8" t="s">
        <v>47</v>
      </c>
      <c r="C41" s="52">
        <v>2015</v>
      </c>
      <c r="D41" s="23" t="s">
        <v>21</v>
      </c>
      <c r="E41" s="9" t="s">
        <v>21</v>
      </c>
      <c r="F41" s="90" t="s">
        <v>21</v>
      </c>
      <c r="G41" s="37" t="s">
        <v>21</v>
      </c>
      <c r="H41" s="9" t="s">
        <v>21</v>
      </c>
      <c r="I41" s="9" t="s">
        <v>21</v>
      </c>
      <c r="J41" s="90" t="s">
        <v>21</v>
      </c>
      <c r="K41" s="90" t="s">
        <v>21</v>
      </c>
      <c r="L41" s="9" t="s">
        <v>21</v>
      </c>
      <c r="M41" s="9" t="s">
        <v>21</v>
      </c>
      <c r="N41" s="90" t="s">
        <v>21</v>
      </c>
      <c r="O41" s="90" t="s">
        <v>21</v>
      </c>
      <c r="P41" s="9" t="s">
        <v>21</v>
      </c>
      <c r="Q41" s="9" t="s">
        <v>21</v>
      </c>
      <c r="R41" s="90" t="s">
        <v>21</v>
      </c>
      <c r="S41" s="90" t="s">
        <v>21</v>
      </c>
      <c r="T41" s="29">
        <f t="shared" si="0"/>
        <v>0</v>
      </c>
      <c r="U41" s="12">
        <f>T41/T$105</f>
        <v>0</v>
      </c>
    </row>
    <row r="42" spans="1:21" x14ac:dyDescent="0.25">
      <c r="A42" s="11">
        <v>39</v>
      </c>
      <c r="B42" s="8" t="s">
        <v>47</v>
      </c>
      <c r="C42" s="52">
        <v>2016</v>
      </c>
      <c r="D42" s="23" t="s">
        <v>21</v>
      </c>
      <c r="E42" s="9" t="s">
        <v>21</v>
      </c>
      <c r="F42" s="90" t="s">
        <v>21</v>
      </c>
      <c r="G42" s="37" t="s">
        <v>21</v>
      </c>
      <c r="H42" s="9" t="s">
        <v>21</v>
      </c>
      <c r="I42" s="9" t="s">
        <v>21</v>
      </c>
      <c r="J42" s="90">
        <v>1</v>
      </c>
      <c r="K42" s="85">
        <f>J42/J$106</f>
        <v>6.6666666666666671E-3</v>
      </c>
      <c r="L42" s="9" t="s">
        <v>21</v>
      </c>
      <c r="M42" s="9" t="s">
        <v>21</v>
      </c>
      <c r="N42" s="90" t="s">
        <v>21</v>
      </c>
      <c r="O42" s="90" t="s">
        <v>21</v>
      </c>
      <c r="P42" s="9" t="s">
        <v>21</v>
      </c>
      <c r="Q42" s="9" t="s">
        <v>21</v>
      </c>
      <c r="R42" s="90" t="s">
        <v>21</v>
      </c>
      <c r="S42" s="90" t="s">
        <v>21</v>
      </c>
      <c r="T42" s="29">
        <f t="shared" si="0"/>
        <v>1</v>
      </c>
      <c r="U42" s="12">
        <f>T42/T$106</f>
        <v>1.2531328320802004E-3</v>
      </c>
    </row>
    <row r="43" spans="1:21" ht="15.75" thickBot="1" x14ac:dyDescent="0.3">
      <c r="A43" s="13">
        <v>40</v>
      </c>
      <c r="B43" s="14" t="s">
        <v>47</v>
      </c>
      <c r="C43" s="53">
        <v>2017</v>
      </c>
      <c r="D43" s="33" t="s">
        <v>21</v>
      </c>
      <c r="E43" s="34" t="s">
        <v>21</v>
      </c>
      <c r="F43" s="91" t="s">
        <v>21</v>
      </c>
      <c r="G43" s="38" t="s">
        <v>21</v>
      </c>
      <c r="H43" s="34" t="s">
        <v>21</v>
      </c>
      <c r="I43" s="34" t="s">
        <v>21</v>
      </c>
      <c r="J43" s="91" t="s">
        <v>21</v>
      </c>
      <c r="K43" s="91" t="s">
        <v>21</v>
      </c>
      <c r="L43" s="34" t="s">
        <v>21</v>
      </c>
      <c r="M43" s="34" t="s">
        <v>21</v>
      </c>
      <c r="N43" s="91" t="s">
        <v>21</v>
      </c>
      <c r="O43" s="91" t="s">
        <v>21</v>
      </c>
      <c r="P43" s="34" t="s">
        <v>21</v>
      </c>
      <c r="Q43" s="34" t="s">
        <v>21</v>
      </c>
      <c r="R43" s="91" t="s">
        <v>21</v>
      </c>
      <c r="S43" s="91" t="s">
        <v>21</v>
      </c>
      <c r="T43" s="30">
        <f t="shared" si="0"/>
        <v>0</v>
      </c>
      <c r="U43" s="15">
        <f>T43/T$107</f>
        <v>0</v>
      </c>
    </row>
    <row r="44" spans="1:21" x14ac:dyDescent="0.25">
      <c r="A44" s="40">
        <v>41</v>
      </c>
      <c r="B44" s="41" t="s">
        <v>1</v>
      </c>
      <c r="C44" s="54">
        <v>2010</v>
      </c>
      <c r="D44" s="66">
        <f t="shared" ref="D44:D51" si="1">SUM(D4,D12,D20,D28,D36)</f>
        <v>310</v>
      </c>
      <c r="E44" s="75">
        <f>D44/D$100</f>
        <v>0.42817679558011051</v>
      </c>
      <c r="F44" s="60">
        <f>SUM(F4,F12,F20,F28,F36)</f>
        <v>156</v>
      </c>
      <c r="G44" s="76">
        <f>F44/F$100</f>
        <v>0.29942418426103645</v>
      </c>
      <c r="H44" s="63">
        <f>SUM(H4,H12,H20,H28,H36)</f>
        <v>43</v>
      </c>
      <c r="I44" s="75">
        <f>H44/H$100</f>
        <v>0.23118279569892472</v>
      </c>
      <c r="J44" s="57">
        <f>SUM(J4,J12,J20,J28,J36)</f>
        <v>95</v>
      </c>
      <c r="K44" s="76">
        <f>J44/J$100</f>
        <v>0.45893719806763283</v>
      </c>
      <c r="L44" s="63">
        <f>SUM(L4,L12,L20,L28,L36)</f>
        <v>360</v>
      </c>
      <c r="M44" s="75">
        <f>L44/L$100</f>
        <v>0.67669172932330823</v>
      </c>
      <c r="N44" s="57">
        <f>SUM(N4,N12,N20,N28,N36)</f>
        <v>0</v>
      </c>
      <c r="O44" s="76">
        <f>N44/N$100</f>
        <v>0</v>
      </c>
      <c r="P44" s="63">
        <f>SUM(P4,P12,P20,P28,P36)</f>
        <v>71</v>
      </c>
      <c r="Q44" s="75">
        <f>P44/P$100</f>
        <v>0.32718894009216593</v>
      </c>
      <c r="R44" s="57">
        <f>SUM(R4,R12,R20,R28,R36)</f>
        <v>33</v>
      </c>
      <c r="S44" s="77">
        <f>R44/R$100</f>
        <v>0.48529411764705882</v>
      </c>
      <c r="T44" s="42">
        <f>SUM(D44,F44,H44,J44,L44,N44,P44,R44)</f>
        <v>1068</v>
      </c>
      <c r="U44" s="43">
        <f>T44/T$100</f>
        <v>0.43168957154405818</v>
      </c>
    </row>
    <row r="45" spans="1:21" x14ac:dyDescent="0.25">
      <c r="A45" s="44">
        <v>42</v>
      </c>
      <c r="B45" s="7" t="s">
        <v>1</v>
      </c>
      <c r="C45" s="55">
        <v>2011</v>
      </c>
      <c r="D45" s="67">
        <f t="shared" si="1"/>
        <v>239</v>
      </c>
      <c r="E45" s="78">
        <f>D45/D$101</f>
        <v>0.46498054474708173</v>
      </c>
      <c r="F45" s="61">
        <f t="shared" ref="F45:R51" si="2">SUM(F5,F13,F21,F29,F37)</f>
        <v>180</v>
      </c>
      <c r="G45" s="79">
        <f>F45/F$101</f>
        <v>0.40089086859688194</v>
      </c>
      <c r="H45" s="64">
        <f>SUM(H5,H13,H21,H29,H37)</f>
        <v>4</v>
      </c>
      <c r="I45" s="78">
        <f>H45/H$101</f>
        <v>2.9629629629629631E-2</v>
      </c>
      <c r="J45" s="58">
        <f t="shared" si="2"/>
        <v>15</v>
      </c>
      <c r="K45" s="79">
        <f>J45/J$101</f>
        <v>0.34090909090909088</v>
      </c>
      <c r="L45" s="64">
        <f t="shared" si="2"/>
        <v>127</v>
      </c>
      <c r="M45" s="78">
        <f>L45/L$101</f>
        <v>0.5669642857142857</v>
      </c>
      <c r="N45" s="58">
        <f>SUM(N5,N13,N21,N29,N37)</f>
        <v>91</v>
      </c>
      <c r="O45" s="79">
        <f>N45/N$101</f>
        <v>0.35271317829457366</v>
      </c>
      <c r="P45" s="64">
        <f t="shared" si="2"/>
        <v>64</v>
      </c>
      <c r="Q45" s="78">
        <f>P45/P$101</f>
        <v>0.7441860465116279</v>
      </c>
      <c r="R45" s="58">
        <f t="shared" si="2"/>
        <v>4</v>
      </c>
      <c r="S45" s="80">
        <f>R45/R$101</f>
        <v>0.36363636363636365</v>
      </c>
      <c r="T45" s="45">
        <f t="shared" si="0"/>
        <v>724</v>
      </c>
      <c r="U45" s="46">
        <f>T45/T$101</f>
        <v>0.42068564787914003</v>
      </c>
    </row>
    <row r="46" spans="1:21" x14ac:dyDescent="0.25">
      <c r="A46" s="44">
        <v>43</v>
      </c>
      <c r="B46" s="7" t="s">
        <v>1</v>
      </c>
      <c r="C46" s="55">
        <v>2012</v>
      </c>
      <c r="D46" s="67">
        <f t="shared" si="1"/>
        <v>97</v>
      </c>
      <c r="E46" s="78">
        <f>D46/D$102</f>
        <v>0.61392405063291144</v>
      </c>
      <c r="F46" s="61">
        <f t="shared" si="2"/>
        <v>86</v>
      </c>
      <c r="G46" s="79">
        <f>F46/F$102</f>
        <v>0.35983263598326359</v>
      </c>
      <c r="H46" s="64">
        <f>SUM(H6,H14,H22,H30,H38)</f>
        <v>9</v>
      </c>
      <c r="I46" s="78">
        <f>H46/H$102</f>
        <v>8.5714285714285715E-2</v>
      </c>
      <c r="J46" s="58">
        <f t="shared" si="2"/>
        <v>11</v>
      </c>
      <c r="K46" s="79">
        <f>J46/J$102</f>
        <v>0.29729729729729731</v>
      </c>
      <c r="L46" s="64">
        <f t="shared" si="2"/>
        <v>222</v>
      </c>
      <c r="M46" s="78">
        <f>L46/L$102</f>
        <v>0.60326086956521741</v>
      </c>
      <c r="N46" s="58">
        <f t="shared" si="2"/>
        <v>0</v>
      </c>
      <c r="O46" s="79">
        <f>N46/N$102</f>
        <v>0</v>
      </c>
      <c r="P46" s="64">
        <f t="shared" si="2"/>
        <v>30</v>
      </c>
      <c r="Q46" s="78">
        <f>P46/P$102</f>
        <v>0.56603773584905659</v>
      </c>
      <c r="R46" s="58">
        <f>SUM(R6,R14,R22,R30,R38)</f>
        <v>0</v>
      </c>
      <c r="S46" s="80">
        <f>R46/R$102</f>
        <v>0</v>
      </c>
      <c r="T46" s="45">
        <f t="shared" si="0"/>
        <v>455</v>
      </c>
      <c r="U46" s="46">
        <f>T46/T$102</f>
        <v>0.43292102759276879</v>
      </c>
    </row>
    <row r="47" spans="1:21" x14ac:dyDescent="0.25">
      <c r="A47" s="44">
        <v>44</v>
      </c>
      <c r="B47" s="7" t="s">
        <v>1</v>
      </c>
      <c r="C47" s="55">
        <v>2013</v>
      </c>
      <c r="D47" s="67">
        <f t="shared" si="1"/>
        <v>107</v>
      </c>
      <c r="E47" s="78">
        <f>D47/D$103</f>
        <v>0.38489208633093525</v>
      </c>
      <c r="F47" s="61">
        <f t="shared" si="2"/>
        <v>64</v>
      </c>
      <c r="G47" s="79">
        <f>F47/F$103</f>
        <v>0.44755244755244755</v>
      </c>
      <c r="H47" s="64">
        <f t="shared" si="2"/>
        <v>2</v>
      </c>
      <c r="I47" s="78">
        <f>H47/H$103</f>
        <v>3.2258064516129031E-2</v>
      </c>
      <c r="J47" s="58">
        <f t="shared" si="2"/>
        <v>32</v>
      </c>
      <c r="K47" s="79">
        <f>J47/J$103</f>
        <v>0.24060150375939848</v>
      </c>
      <c r="L47" s="64">
        <f t="shared" si="2"/>
        <v>200</v>
      </c>
      <c r="M47" s="78">
        <f>L47/L$103</f>
        <v>0.5305039787798409</v>
      </c>
      <c r="N47" s="58">
        <f t="shared" si="2"/>
        <v>14</v>
      </c>
      <c r="O47" s="79">
        <f>N47/N$103</f>
        <v>0.51851851851851849</v>
      </c>
      <c r="P47" s="64">
        <f t="shared" si="2"/>
        <v>44</v>
      </c>
      <c r="Q47" s="78">
        <f>P47/P$103</f>
        <v>0.45833333333333331</v>
      </c>
      <c r="R47" s="58">
        <f t="shared" si="2"/>
        <v>8</v>
      </c>
      <c r="S47" s="80">
        <f>R47/R$103</f>
        <v>0.4</v>
      </c>
      <c r="T47" s="45">
        <f t="shared" si="0"/>
        <v>471</v>
      </c>
      <c r="U47" s="46">
        <f>T47/T$103</f>
        <v>0.414612676056338</v>
      </c>
    </row>
    <row r="48" spans="1:21" x14ac:dyDescent="0.25">
      <c r="A48" s="44">
        <v>45</v>
      </c>
      <c r="B48" s="7" t="s">
        <v>1</v>
      </c>
      <c r="C48" s="55">
        <v>2014</v>
      </c>
      <c r="D48" s="67">
        <f t="shared" si="1"/>
        <v>112</v>
      </c>
      <c r="E48" s="78">
        <f>D48/D$104</f>
        <v>0.43410852713178294</v>
      </c>
      <c r="F48" s="61">
        <f t="shared" si="2"/>
        <v>75</v>
      </c>
      <c r="G48" s="79">
        <f>F48/F$104</f>
        <v>0.51724137931034486</v>
      </c>
      <c r="H48" s="64">
        <f>SUM(H8,H16,H24,H32,H40)</f>
        <v>1</v>
      </c>
      <c r="I48" s="78">
        <f>H48/H$104</f>
        <v>2.0833333333333332E-2</v>
      </c>
      <c r="J48" s="58">
        <f t="shared" si="2"/>
        <v>22</v>
      </c>
      <c r="K48" s="79">
        <f>J48/J$104</f>
        <v>0.22222222222222221</v>
      </c>
      <c r="L48" s="64">
        <f t="shared" si="2"/>
        <v>99</v>
      </c>
      <c r="M48" s="78">
        <f>L48/L$104</f>
        <v>0.39442231075697209</v>
      </c>
      <c r="N48" s="58">
        <f t="shared" si="2"/>
        <v>0</v>
      </c>
      <c r="O48" s="79">
        <f>N48/N$104</f>
        <v>0</v>
      </c>
      <c r="P48" s="64">
        <f t="shared" si="2"/>
        <v>30</v>
      </c>
      <c r="Q48" s="78">
        <f>P48/P$104</f>
        <v>0.5357142857142857</v>
      </c>
      <c r="R48" s="58">
        <f t="shared" si="2"/>
        <v>4</v>
      </c>
      <c r="S48" s="80">
        <f>R48/R$104</f>
        <v>0.8</v>
      </c>
      <c r="T48" s="45">
        <f t="shared" si="0"/>
        <v>343</v>
      </c>
      <c r="U48" s="46">
        <f>T48/T$104</f>
        <v>0.38713318284424381</v>
      </c>
    </row>
    <row r="49" spans="1:21" x14ac:dyDescent="0.25">
      <c r="A49" s="44">
        <v>46</v>
      </c>
      <c r="B49" s="7" t="s">
        <v>1</v>
      </c>
      <c r="C49" s="55">
        <v>2015</v>
      </c>
      <c r="D49" s="67">
        <f t="shared" si="1"/>
        <v>34</v>
      </c>
      <c r="E49" s="78">
        <f>D49/D$105</f>
        <v>0.19540229885057472</v>
      </c>
      <c r="F49" s="61">
        <f t="shared" si="2"/>
        <v>49</v>
      </c>
      <c r="G49" s="79">
        <f>F49/F$105</f>
        <v>0.4375</v>
      </c>
      <c r="H49" s="64">
        <f>SUM(H9,H17,H25,H33,H41)</f>
        <v>13</v>
      </c>
      <c r="I49" s="78">
        <f>H49/H$105</f>
        <v>0.13829787234042554</v>
      </c>
      <c r="J49" s="58">
        <f t="shared" si="2"/>
        <v>15</v>
      </c>
      <c r="K49" s="79">
        <f>J49/J$105</f>
        <v>0.12820512820512819</v>
      </c>
      <c r="L49" s="64">
        <f t="shared" si="2"/>
        <v>44</v>
      </c>
      <c r="M49" s="78">
        <f>L49/L$105</f>
        <v>0.35199999999999998</v>
      </c>
      <c r="N49" s="58">
        <f t="shared" si="2"/>
        <v>0</v>
      </c>
      <c r="O49" s="79">
        <f>N49/N$105</f>
        <v>0</v>
      </c>
      <c r="P49" s="64">
        <f t="shared" si="2"/>
        <v>7</v>
      </c>
      <c r="Q49" s="78">
        <f>P49/P$105</f>
        <v>3.6649214659685861E-2</v>
      </c>
      <c r="R49" s="58">
        <f t="shared" si="2"/>
        <v>31</v>
      </c>
      <c r="S49" s="80">
        <f>R49/R$105</f>
        <v>0.68888888888888888</v>
      </c>
      <c r="T49" s="45">
        <f t="shared" si="0"/>
        <v>193</v>
      </c>
      <c r="U49" s="46">
        <f>T49/T$105</f>
        <v>0.21232123212321233</v>
      </c>
    </row>
    <row r="50" spans="1:21" x14ac:dyDescent="0.25">
      <c r="A50" s="44">
        <v>47</v>
      </c>
      <c r="B50" s="7" t="s">
        <v>1</v>
      </c>
      <c r="C50" s="55">
        <v>2016</v>
      </c>
      <c r="D50" s="67">
        <f t="shared" si="1"/>
        <v>30</v>
      </c>
      <c r="E50" s="78">
        <f>D50/D$106</f>
        <v>0.2608695652173913</v>
      </c>
      <c r="F50" s="61">
        <f t="shared" si="2"/>
        <v>12</v>
      </c>
      <c r="G50" s="79">
        <f>F50/F$106</f>
        <v>0.12</v>
      </c>
      <c r="H50" s="64">
        <f>SUM(H10,H18,H26,H34,H42)</f>
        <v>12</v>
      </c>
      <c r="I50" s="78">
        <f>H50/H$106</f>
        <v>0.12631578947368421</v>
      </c>
      <c r="J50" s="58">
        <f t="shared" si="2"/>
        <v>33</v>
      </c>
      <c r="K50" s="79">
        <f>J50/J$106</f>
        <v>0.22</v>
      </c>
      <c r="L50" s="64">
        <f>SUM(L10,L18,L26,L34,L42)</f>
        <v>51</v>
      </c>
      <c r="M50" s="78">
        <f>L50/L$106</f>
        <v>0.61445783132530118</v>
      </c>
      <c r="N50" s="58">
        <f t="shared" si="2"/>
        <v>0</v>
      </c>
      <c r="O50" s="79">
        <f>N50/N$106</f>
        <v>0</v>
      </c>
      <c r="P50" s="64">
        <f t="shared" si="2"/>
        <v>16</v>
      </c>
      <c r="Q50" s="78">
        <f>P50/P$106</f>
        <v>8.0402010050251257E-2</v>
      </c>
      <c r="R50" s="58">
        <f t="shared" si="2"/>
        <v>11</v>
      </c>
      <c r="S50" s="80">
        <f>R50/R$106</f>
        <v>0.39285714285714285</v>
      </c>
      <c r="T50" s="45">
        <f t="shared" si="0"/>
        <v>165</v>
      </c>
      <c r="U50" s="46">
        <f>T50/T$106</f>
        <v>0.20676691729323307</v>
      </c>
    </row>
    <row r="51" spans="1:21" ht="15.75" thickBot="1" x14ac:dyDescent="0.3">
      <c r="A51" s="47">
        <v>48</v>
      </c>
      <c r="B51" s="48" t="s">
        <v>1</v>
      </c>
      <c r="C51" s="56">
        <v>2017</v>
      </c>
      <c r="D51" s="68">
        <f t="shared" si="1"/>
        <v>12</v>
      </c>
      <c r="E51" s="81">
        <f>D51/D$107</f>
        <v>0.19672131147540983</v>
      </c>
      <c r="F51" s="62">
        <f t="shared" si="2"/>
        <v>3</v>
      </c>
      <c r="G51" s="82">
        <f>F51/F$107</f>
        <v>4.9180327868852458E-2</v>
      </c>
      <c r="H51" s="65">
        <f>SUM(H11,H19,H27,H35,H43)</f>
        <v>4</v>
      </c>
      <c r="I51" s="81">
        <f>H51/H$107</f>
        <v>5.4054054054054057E-2</v>
      </c>
      <c r="J51" s="59">
        <f t="shared" si="2"/>
        <v>42</v>
      </c>
      <c r="K51" s="82">
        <f>J51/J$107</f>
        <v>0.4329896907216495</v>
      </c>
      <c r="L51" s="65">
        <f t="shared" si="2"/>
        <v>3</v>
      </c>
      <c r="M51" s="81">
        <f>L51/L$107</f>
        <v>0.16666666666666666</v>
      </c>
      <c r="N51" s="59">
        <f>SUM(N11,N19,N27,N35,N43)</f>
        <v>0</v>
      </c>
      <c r="O51" s="82">
        <f>N51/N$107</f>
        <v>0</v>
      </c>
      <c r="P51" s="65">
        <f t="shared" si="2"/>
        <v>0</v>
      </c>
      <c r="Q51" s="81">
        <f>P51/P$107</f>
        <v>0</v>
      </c>
      <c r="R51" s="59">
        <f t="shared" si="2"/>
        <v>0</v>
      </c>
      <c r="S51" s="83">
        <f>R51/R$107</f>
        <v>0</v>
      </c>
      <c r="T51" s="49">
        <f t="shared" si="0"/>
        <v>64</v>
      </c>
      <c r="U51" s="50">
        <f>T51/T$107</f>
        <v>0.13943355119825709</v>
      </c>
    </row>
    <row r="52" spans="1:21" x14ac:dyDescent="0.25">
      <c r="A52" s="10">
        <v>49</v>
      </c>
      <c r="B52" s="25" t="s">
        <v>2</v>
      </c>
      <c r="C52" s="51">
        <v>2010</v>
      </c>
      <c r="D52" s="31" t="s">
        <v>21</v>
      </c>
      <c r="E52" s="32" t="s">
        <v>21</v>
      </c>
      <c r="F52" s="89">
        <v>49</v>
      </c>
      <c r="G52" s="73">
        <f>F52/F$100</f>
        <v>9.4049904030710174E-2</v>
      </c>
      <c r="H52" s="32">
        <v>12</v>
      </c>
      <c r="I52" s="69">
        <f>H52/H$100</f>
        <v>6.4516129032258063E-2</v>
      </c>
      <c r="J52" s="36">
        <v>1</v>
      </c>
      <c r="K52" s="73">
        <f>J52/J$100</f>
        <v>4.830917874396135E-3</v>
      </c>
      <c r="L52" s="32" t="s">
        <v>21</v>
      </c>
      <c r="M52" s="32" t="s">
        <v>21</v>
      </c>
      <c r="N52" s="36">
        <v>9</v>
      </c>
      <c r="O52" s="73">
        <f>N52/N$100</f>
        <v>0.47368421052631576</v>
      </c>
      <c r="P52" s="32">
        <v>7</v>
      </c>
      <c r="Q52" s="69">
        <f>P52/P$100</f>
        <v>3.2258064516129031E-2</v>
      </c>
      <c r="R52" s="36">
        <v>7</v>
      </c>
      <c r="S52" s="73">
        <f>R52/R$100</f>
        <v>0.10294117647058823</v>
      </c>
      <c r="T52" s="28">
        <f t="shared" si="0"/>
        <v>85</v>
      </c>
      <c r="U52" s="100">
        <f>T52/T$100</f>
        <v>3.4357316087308E-2</v>
      </c>
    </row>
    <row r="53" spans="1:21" x14ac:dyDescent="0.25">
      <c r="A53" s="11">
        <v>50</v>
      </c>
      <c r="B53" s="8" t="s">
        <v>2</v>
      </c>
      <c r="C53" s="52">
        <v>2011</v>
      </c>
      <c r="D53" s="23" t="s">
        <v>21</v>
      </c>
      <c r="E53" s="9" t="s">
        <v>21</v>
      </c>
      <c r="F53" s="90">
        <v>16</v>
      </c>
      <c r="G53" s="70">
        <f>F53/F$101</f>
        <v>3.5634743875278395E-2</v>
      </c>
      <c r="H53" s="9">
        <v>14</v>
      </c>
      <c r="I53" s="71">
        <f>H53/H$101</f>
        <v>0.1037037037037037</v>
      </c>
      <c r="J53" s="37" t="s">
        <v>21</v>
      </c>
      <c r="K53" s="37" t="s">
        <v>21</v>
      </c>
      <c r="L53" s="9">
        <v>20</v>
      </c>
      <c r="M53" s="71">
        <f>L53/L$101</f>
        <v>8.9285714285714288E-2</v>
      </c>
      <c r="N53" s="37" t="s">
        <v>21</v>
      </c>
      <c r="O53" s="37" t="s">
        <v>21</v>
      </c>
      <c r="P53" s="9" t="s">
        <v>21</v>
      </c>
      <c r="Q53" s="9" t="s">
        <v>21</v>
      </c>
      <c r="R53" s="37">
        <v>5</v>
      </c>
      <c r="S53" s="70">
        <f>R53/R$101</f>
        <v>0.45454545454545453</v>
      </c>
      <c r="T53" s="29">
        <f t="shared" si="0"/>
        <v>55</v>
      </c>
      <c r="U53" s="101">
        <f>T53/T$101</f>
        <v>3.1958163858221963E-2</v>
      </c>
    </row>
    <row r="54" spans="1:21" x14ac:dyDescent="0.25">
      <c r="A54" s="11">
        <v>51</v>
      </c>
      <c r="B54" s="8" t="s">
        <v>2</v>
      </c>
      <c r="C54" s="52">
        <v>2012</v>
      </c>
      <c r="D54" s="23" t="s">
        <v>21</v>
      </c>
      <c r="E54" s="9" t="s">
        <v>21</v>
      </c>
      <c r="F54" s="90">
        <v>15</v>
      </c>
      <c r="G54" s="70">
        <f>F54/F$102</f>
        <v>6.2761506276150625E-2</v>
      </c>
      <c r="H54" s="9" t="s">
        <v>21</v>
      </c>
      <c r="I54" s="9" t="s">
        <v>21</v>
      </c>
      <c r="J54" s="37">
        <v>1</v>
      </c>
      <c r="K54" s="70">
        <f>J54/J$102</f>
        <v>2.7027027027027029E-2</v>
      </c>
      <c r="L54" s="9" t="s">
        <v>21</v>
      </c>
      <c r="M54" s="9" t="s">
        <v>21</v>
      </c>
      <c r="N54" s="37" t="s">
        <v>21</v>
      </c>
      <c r="O54" s="37" t="s">
        <v>21</v>
      </c>
      <c r="P54" s="9" t="s">
        <v>21</v>
      </c>
      <c r="Q54" s="9" t="s">
        <v>21</v>
      </c>
      <c r="R54" s="37" t="s">
        <v>21</v>
      </c>
      <c r="S54" s="37" t="s">
        <v>21</v>
      </c>
      <c r="T54" s="29">
        <f t="shared" si="0"/>
        <v>16</v>
      </c>
      <c r="U54" s="102">
        <f>T54/T$102</f>
        <v>1.5223596574690771E-2</v>
      </c>
    </row>
    <row r="55" spans="1:21" x14ac:dyDescent="0.25">
      <c r="A55" s="11">
        <v>52</v>
      </c>
      <c r="B55" s="8" t="s">
        <v>2</v>
      </c>
      <c r="C55" s="52">
        <v>2013</v>
      </c>
      <c r="D55" s="23" t="s">
        <v>21</v>
      </c>
      <c r="E55" s="9" t="s">
        <v>21</v>
      </c>
      <c r="F55" s="90">
        <v>5</v>
      </c>
      <c r="G55" s="70">
        <f>F55/F$103</f>
        <v>3.4965034965034968E-2</v>
      </c>
      <c r="H55" s="9" t="s">
        <v>21</v>
      </c>
      <c r="I55" s="9" t="s">
        <v>21</v>
      </c>
      <c r="J55" s="37" t="s">
        <v>21</v>
      </c>
      <c r="K55" s="37" t="s">
        <v>21</v>
      </c>
      <c r="L55" s="9" t="s">
        <v>21</v>
      </c>
      <c r="M55" s="9" t="s">
        <v>21</v>
      </c>
      <c r="N55" s="37">
        <v>6</v>
      </c>
      <c r="O55" s="70">
        <f>N55/N$103</f>
        <v>0.22222222222222221</v>
      </c>
      <c r="P55" s="9" t="s">
        <v>21</v>
      </c>
      <c r="Q55" s="9" t="s">
        <v>21</v>
      </c>
      <c r="R55" s="37">
        <v>1</v>
      </c>
      <c r="S55" s="70">
        <f>R55/R$103</f>
        <v>0.05</v>
      </c>
      <c r="T55" s="29">
        <f t="shared" si="0"/>
        <v>12</v>
      </c>
      <c r="U55" s="101">
        <f>T55/T$103</f>
        <v>1.0563380281690141E-2</v>
      </c>
    </row>
    <row r="56" spans="1:21" x14ac:dyDescent="0.25">
      <c r="A56" s="11">
        <v>53</v>
      </c>
      <c r="B56" s="8" t="s">
        <v>2</v>
      </c>
      <c r="C56" s="52">
        <v>2014</v>
      </c>
      <c r="D56" s="23" t="s">
        <v>21</v>
      </c>
      <c r="E56" s="9" t="s">
        <v>21</v>
      </c>
      <c r="F56" s="90" t="s">
        <v>21</v>
      </c>
      <c r="G56" s="37" t="s">
        <v>21</v>
      </c>
      <c r="H56" s="9">
        <v>3</v>
      </c>
      <c r="I56" s="87">
        <f>H56/H$104</f>
        <v>6.25E-2</v>
      </c>
      <c r="J56" s="37">
        <v>5</v>
      </c>
      <c r="K56" s="70">
        <f>J56/J$104</f>
        <v>5.0505050505050504E-2</v>
      </c>
      <c r="L56" s="9" t="s">
        <v>21</v>
      </c>
      <c r="M56" s="9" t="s">
        <v>21</v>
      </c>
      <c r="N56" s="37" t="s">
        <v>21</v>
      </c>
      <c r="O56" s="37" t="s">
        <v>21</v>
      </c>
      <c r="P56" s="9">
        <v>12</v>
      </c>
      <c r="Q56" s="87">
        <f>P56/P$104</f>
        <v>0.21428571428571427</v>
      </c>
      <c r="R56" s="37" t="s">
        <v>21</v>
      </c>
      <c r="S56" s="37" t="s">
        <v>21</v>
      </c>
      <c r="T56" s="29">
        <f t="shared" si="0"/>
        <v>20</v>
      </c>
      <c r="U56" s="102">
        <f>T56/T$104</f>
        <v>2.2573363431151242E-2</v>
      </c>
    </row>
    <row r="57" spans="1:21" x14ac:dyDescent="0.25">
      <c r="A57" s="11">
        <v>54</v>
      </c>
      <c r="B57" s="8" t="s">
        <v>2</v>
      </c>
      <c r="C57" s="52">
        <v>2015</v>
      </c>
      <c r="D57" s="23" t="s">
        <v>21</v>
      </c>
      <c r="E57" s="9" t="s">
        <v>21</v>
      </c>
      <c r="F57" s="90">
        <v>27</v>
      </c>
      <c r="G57" s="70">
        <f>F57/F$105</f>
        <v>0.24107142857142858</v>
      </c>
      <c r="H57" s="9">
        <v>8</v>
      </c>
      <c r="I57" s="87">
        <f>H57/H$105</f>
        <v>8.5106382978723402E-2</v>
      </c>
      <c r="J57" s="37">
        <v>3</v>
      </c>
      <c r="K57" s="70">
        <f>J57/J$105</f>
        <v>2.564102564102564E-2</v>
      </c>
      <c r="L57" s="9" t="s">
        <v>21</v>
      </c>
      <c r="M57" s="9" t="s">
        <v>21</v>
      </c>
      <c r="N57" s="37">
        <v>6</v>
      </c>
      <c r="O57" s="70">
        <f>N57/N$105</f>
        <v>0.11764705882352941</v>
      </c>
      <c r="P57" s="9" t="s">
        <v>21</v>
      </c>
      <c r="Q57" s="9" t="s">
        <v>21</v>
      </c>
      <c r="R57" s="37" t="s">
        <v>21</v>
      </c>
      <c r="S57" s="37" t="s">
        <v>21</v>
      </c>
      <c r="T57" s="29">
        <f t="shared" si="0"/>
        <v>44</v>
      </c>
      <c r="U57" s="102">
        <f>T57/T$105</f>
        <v>4.8404840484048403E-2</v>
      </c>
    </row>
    <row r="58" spans="1:21" x14ac:dyDescent="0.25">
      <c r="A58" s="11">
        <v>55</v>
      </c>
      <c r="B58" s="8" t="s">
        <v>2</v>
      </c>
      <c r="C58" s="52">
        <v>2016</v>
      </c>
      <c r="D58" s="23" t="s">
        <v>21</v>
      </c>
      <c r="E58" s="9" t="s">
        <v>21</v>
      </c>
      <c r="F58" s="90">
        <v>16</v>
      </c>
      <c r="G58" s="70">
        <f>F58/F$106</f>
        <v>0.16</v>
      </c>
      <c r="H58" s="9">
        <v>3</v>
      </c>
      <c r="I58" s="87">
        <f>H58/H$106</f>
        <v>3.1578947368421054E-2</v>
      </c>
      <c r="J58" s="37">
        <v>20</v>
      </c>
      <c r="K58" s="70">
        <f>J58/J$106</f>
        <v>0.13333333333333333</v>
      </c>
      <c r="L58" s="9" t="s">
        <v>21</v>
      </c>
      <c r="M58" s="9" t="s">
        <v>21</v>
      </c>
      <c r="N58" s="37">
        <v>10</v>
      </c>
      <c r="O58" s="70">
        <f>N58/N$106</f>
        <v>0.35714285714285715</v>
      </c>
      <c r="P58" s="9">
        <v>2</v>
      </c>
      <c r="Q58" s="87">
        <f>P58/P$106</f>
        <v>1.0050251256281407E-2</v>
      </c>
      <c r="R58" s="37" t="s">
        <v>21</v>
      </c>
      <c r="S58" s="37" t="s">
        <v>21</v>
      </c>
      <c r="T58" s="29">
        <f t="shared" si="0"/>
        <v>51</v>
      </c>
      <c r="U58" s="102">
        <f>T58/T$106</f>
        <v>6.3909774436090222E-2</v>
      </c>
    </row>
    <row r="59" spans="1:21" ht="15.75" thickBot="1" x14ac:dyDescent="0.3">
      <c r="A59" s="13">
        <v>56</v>
      </c>
      <c r="B59" s="14" t="s">
        <v>2</v>
      </c>
      <c r="C59" s="53">
        <v>2017</v>
      </c>
      <c r="D59" s="33" t="s">
        <v>21</v>
      </c>
      <c r="E59" s="34" t="s">
        <v>21</v>
      </c>
      <c r="F59" s="91">
        <v>24</v>
      </c>
      <c r="G59" s="74">
        <f>F59/F$107</f>
        <v>0.39344262295081966</v>
      </c>
      <c r="H59" s="34">
        <v>5</v>
      </c>
      <c r="I59" s="72">
        <f>H59/H$107</f>
        <v>6.7567567567567571E-2</v>
      </c>
      <c r="J59" s="38">
        <v>6</v>
      </c>
      <c r="K59" s="74">
        <f>J59/J$107</f>
        <v>6.1855670103092786E-2</v>
      </c>
      <c r="L59" s="34" t="s">
        <v>21</v>
      </c>
      <c r="M59" s="34" t="s">
        <v>21</v>
      </c>
      <c r="N59" s="38">
        <v>12</v>
      </c>
      <c r="O59" s="74">
        <f>N59/N$107</f>
        <v>0.8571428571428571</v>
      </c>
      <c r="P59" s="34" t="s">
        <v>21</v>
      </c>
      <c r="Q59" s="34" t="s">
        <v>21</v>
      </c>
      <c r="R59" s="38">
        <v>6</v>
      </c>
      <c r="S59" s="74">
        <f>R59/R$107</f>
        <v>1</v>
      </c>
      <c r="T59" s="30">
        <f t="shared" si="0"/>
        <v>53</v>
      </c>
      <c r="U59" s="103">
        <f>T59/T$107</f>
        <v>0.11546840958605664</v>
      </c>
    </row>
    <row r="60" spans="1:21" x14ac:dyDescent="0.25">
      <c r="A60" s="10">
        <v>57</v>
      </c>
      <c r="B60" s="25" t="s">
        <v>3</v>
      </c>
      <c r="C60" s="51">
        <v>2010</v>
      </c>
      <c r="D60" s="31" t="s">
        <v>21</v>
      </c>
      <c r="E60" s="32" t="s">
        <v>21</v>
      </c>
      <c r="F60" s="89" t="s">
        <v>21</v>
      </c>
      <c r="G60" s="36" t="s">
        <v>21</v>
      </c>
      <c r="H60" s="32" t="s">
        <v>21</v>
      </c>
      <c r="I60" s="32" t="s">
        <v>21</v>
      </c>
      <c r="J60" s="36">
        <v>6</v>
      </c>
      <c r="K60" s="73">
        <f>J60/J$100</f>
        <v>2.8985507246376812E-2</v>
      </c>
      <c r="L60" s="32" t="s">
        <v>21</v>
      </c>
      <c r="M60" s="32" t="s">
        <v>21</v>
      </c>
      <c r="N60" s="36" t="s">
        <v>21</v>
      </c>
      <c r="O60" s="36" t="s">
        <v>21</v>
      </c>
      <c r="P60" s="32" t="s">
        <v>21</v>
      </c>
      <c r="Q60" s="32" t="s">
        <v>21</v>
      </c>
      <c r="R60" s="36" t="s">
        <v>21</v>
      </c>
      <c r="S60" s="36" t="s">
        <v>21</v>
      </c>
      <c r="T60" s="28">
        <f t="shared" si="0"/>
        <v>6</v>
      </c>
      <c r="U60" s="100">
        <f>T60/T$100</f>
        <v>2.425222312045271E-3</v>
      </c>
    </row>
    <row r="61" spans="1:21" x14ac:dyDescent="0.25">
      <c r="A61" s="11">
        <v>58</v>
      </c>
      <c r="B61" s="8" t="s">
        <v>3</v>
      </c>
      <c r="C61" s="52">
        <v>2011</v>
      </c>
      <c r="D61" s="23" t="s">
        <v>21</v>
      </c>
      <c r="E61" s="9" t="s">
        <v>21</v>
      </c>
      <c r="F61" s="90" t="s">
        <v>21</v>
      </c>
      <c r="G61" s="37" t="s">
        <v>21</v>
      </c>
      <c r="H61" s="9" t="s">
        <v>21</v>
      </c>
      <c r="I61" s="9" t="s">
        <v>21</v>
      </c>
      <c r="J61" s="37" t="s">
        <v>21</v>
      </c>
      <c r="K61" s="37" t="s">
        <v>21</v>
      </c>
      <c r="L61" s="9" t="s">
        <v>21</v>
      </c>
      <c r="M61" s="9" t="s">
        <v>21</v>
      </c>
      <c r="N61" s="37">
        <v>88</v>
      </c>
      <c r="O61" s="70">
        <f>N61/N$101</f>
        <v>0.34108527131782945</v>
      </c>
      <c r="P61" s="9" t="s">
        <v>21</v>
      </c>
      <c r="Q61" s="9" t="s">
        <v>21</v>
      </c>
      <c r="R61" s="37" t="s">
        <v>21</v>
      </c>
      <c r="S61" s="37" t="s">
        <v>21</v>
      </c>
      <c r="T61" s="29">
        <f t="shared" si="0"/>
        <v>88</v>
      </c>
      <c r="U61" s="101">
        <f>T61/T$101</f>
        <v>5.1133062173155143E-2</v>
      </c>
    </row>
    <row r="62" spans="1:21" x14ac:dyDescent="0.25">
      <c r="A62" s="11">
        <v>59</v>
      </c>
      <c r="B62" s="8" t="s">
        <v>3</v>
      </c>
      <c r="C62" s="52">
        <v>2012</v>
      </c>
      <c r="D62" s="23" t="s">
        <v>21</v>
      </c>
      <c r="E62" s="9" t="s">
        <v>21</v>
      </c>
      <c r="F62" s="90">
        <v>8</v>
      </c>
      <c r="G62" s="70">
        <f>F62/F$102</f>
        <v>3.3472803347280332E-2</v>
      </c>
      <c r="H62" s="9">
        <v>3</v>
      </c>
      <c r="I62" s="71">
        <f>H62/H$102</f>
        <v>2.8571428571428571E-2</v>
      </c>
      <c r="J62" s="37" t="s">
        <v>21</v>
      </c>
      <c r="K62" s="37" t="s">
        <v>21</v>
      </c>
      <c r="L62" s="9" t="s">
        <v>21</v>
      </c>
      <c r="M62" s="9" t="s">
        <v>21</v>
      </c>
      <c r="N62" s="37">
        <v>50</v>
      </c>
      <c r="O62" s="70">
        <f>N62/N$102</f>
        <v>0.92592592592592593</v>
      </c>
      <c r="P62" s="9" t="s">
        <v>21</v>
      </c>
      <c r="Q62" s="9" t="s">
        <v>21</v>
      </c>
      <c r="R62" s="37" t="s">
        <v>21</v>
      </c>
      <c r="S62" s="37" t="s">
        <v>21</v>
      </c>
      <c r="T62" s="29">
        <f t="shared" si="0"/>
        <v>61</v>
      </c>
      <c r="U62" s="101">
        <f>T62/T$102</f>
        <v>5.8039961941008564E-2</v>
      </c>
    </row>
    <row r="63" spans="1:21" x14ac:dyDescent="0.25">
      <c r="A63" s="11">
        <v>60</v>
      </c>
      <c r="B63" s="8" t="s">
        <v>3</v>
      </c>
      <c r="C63" s="52">
        <v>2013</v>
      </c>
      <c r="D63" s="23">
        <v>53</v>
      </c>
      <c r="E63" s="71">
        <f>D63/D$103</f>
        <v>0.1906474820143885</v>
      </c>
      <c r="F63" s="90" t="s">
        <v>21</v>
      </c>
      <c r="G63" s="37" t="s">
        <v>21</v>
      </c>
      <c r="H63" s="9">
        <v>4</v>
      </c>
      <c r="I63" s="71">
        <f>H63/H$103</f>
        <v>6.4516129032258063E-2</v>
      </c>
      <c r="J63" s="37" t="s">
        <v>21</v>
      </c>
      <c r="K63" s="37" t="s">
        <v>21</v>
      </c>
      <c r="L63" s="9" t="s">
        <v>21</v>
      </c>
      <c r="M63" s="9" t="s">
        <v>21</v>
      </c>
      <c r="N63" s="37" t="s">
        <v>21</v>
      </c>
      <c r="O63" s="37" t="s">
        <v>21</v>
      </c>
      <c r="P63" s="9" t="s">
        <v>21</v>
      </c>
      <c r="Q63" s="9" t="s">
        <v>21</v>
      </c>
      <c r="R63" s="37">
        <v>1</v>
      </c>
      <c r="S63" s="70">
        <f>R63/R$103</f>
        <v>0.05</v>
      </c>
      <c r="T63" s="29">
        <f t="shared" si="0"/>
        <v>58</v>
      </c>
      <c r="U63" s="101">
        <f>T63/T$103</f>
        <v>5.1056338028169015E-2</v>
      </c>
    </row>
    <row r="64" spans="1:21" x14ac:dyDescent="0.25">
      <c r="A64" s="11">
        <v>61</v>
      </c>
      <c r="B64" s="8" t="s">
        <v>3</v>
      </c>
      <c r="C64" s="52">
        <v>2014</v>
      </c>
      <c r="D64" s="23" t="s">
        <v>21</v>
      </c>
      <c r="E64" s="9" t="s">
        <v>21</v>
      </c>
      <c r="F64" s="90" t="s">
        <v>21</v>
      </c>
      <c r="G64" s="37" t="s">
        <v>21</v>
      </c>
      <c r="H64" s="9" t="s">
        <v>21</v>
      </c>
      <c r="I64" s="9" t="s">
        <v>21</v>
      </c>
      <c r="J64" s="37" t="s">
        <v>21</v>
      </c>
      <c r="K64" s="37" t="s">
        <v>21</v>
      </c>
      <c r="L64" s="9" t="s">
        <v>21</v>
      </c>
      <c r="M64" s="9" t="s">
        <v>21</v>
      </c>
      <c r="N64" s="37" t="s">
        <v>21</v>
      </c>
      <c r="O64" s="37" t="s">
        <v>21</v>
      </c>
      <c r="P64" s="9" t="s">
        <v>21</v>
      </c>
      <c r="Q64" s="9" t="s">
        <v>21</v>
      </c>
      <c r="R64" s="37" t="s">
        <v>21</v>
      </c>
      <c r="S64" s="37" t="s">
        <v>21</v>
      </c>
      <c r="T64" s="29">
        <f t="shared" si="0"/>
        <v>0</v>
      </c>
      <c r="U64" s="101">
        <f>T64/T$104</f>
        <v>0</v>
      </c>
    </row>
    <row r="65" spans="1:21" x14ac:dyDescent="0.25">
      <c r="A65" s="11">
        <v>62</v>
      </c>
      <c r="B65" s="8" t="s">
        <v>3</v>
      </c>
      <c r="C65" s="52">
        <v>2015</v>
      </c>
      <c r="D65" s="23" t="s">
        <v>21</v>
      </c>
      <c r="E65" s="9" t="s">
        <v>21</v>
      </c>
      <c r="F65" s="90" t="s">
        <v>21</v>
      </c>
      <c r="G65" s="37" t="s">
        <v>21</v>
      </c>
      <c r="H65" s="9">
        <v>14</v>
      </c>
      <c r="I65" s="87">
        <f>H65/H$105</f>
        <v>0.14893617021276595</v>
      </c>
      <c r="J65" s="37" t="s">
        <v>21</v>
      </c>
      <c r="K65" s="37" t="s">
        <v>21</v>
      </c>
      <c r="L65" s="9" t="s">
        <v>21</v>
      </c>
      <c r="M65" s="9" t="s">
        <v>21</v>
      </c>
      <c r="N65" s="37" t="s">
        <v>21</v>
      </c>
      <c r="O65" s="37" t="s">
        <v>21</v>
      </c>
      <c r="P65" s="9" t="s">
        <v>21</v>
      </c>
      <c r="Q65" s="9" t="s">
        <v>21</v>
      </c>
      <c r="R65" s="37" t="s">
        <v>21</v>
      </c>
      <c r="S65" s="37" t="s">
        <v>21</v>
      </c>
      <c r="T65" s="29">
        <f t="shared" si="0"/>
        <v>14</v>
      </c>
      <c r="U65" s="102">
        <f>T65/T$105</f>
        <v>1.5401540154015401E-2</v>
      </c>
    </row>
    <row r="66" spans="1:21" x14ac:dyDescent="0.25">
      <c r="A66" s="11">
        <v>63</v>
      </c>
      <c r="B66" s="8" t="s">
        <v>3</v>
      </c>
      <c r="C66" s="52">
        <v>2016</v>
      </c>
      <c r="D66" s="23" t="s">
        <v>21</v>
      </c>
      <c r="E66" s="9" t="s">
        <v>21</v>
      </c>
      <c r="F66" s="90">
        <v>26</v>
      </c>
      <c r="G66" s="70">
        <f>F66/F$106</f>
        <v>0.26</v>
      </c>
      <c r="H66" s="9">
        <v>36</v>
      </c>
      <c r="I66" s="87">
        <f>H66/H$106</f>
        <v>0.37894736842105264</v>
      </c>
      <c r="J66" s="37" t="s">
        <v>21</v>
      </c>
      <c r="K66" s="37" t="s">
        <v>21</v>
      </c>
      <c r="L66" s="9" t="s">
        <v>21</v>
      </c>
      <c r="M66" s="9" t="s">
        <v>21</v>
      </c>
      <c r="N66" s="37" t="s">
        <v>21</v>
      </c>
      <c r="O66" s="37" t="s">
        <v>21</v>
      </c>
      <c r="P66" s="9" t="s">
        <v>21</v>
      </c>
      <c r="Q66" s="9" t="s">
        <v>21</v>
      </c>
      <c r="R66" s="37" t="s">
        <v>21</v>
      </c>
      <c r="S66" s="37" t="s">
        <v>21</v>
      </c>
      <c r="T66" s="29">
        <f t="shared" si="0"/>
        <v>62</v>
      </c>
      <c r="U66" s="102">
        <f>T66/T$106</f>
        <v>7.7694235588972427E-2</v>
      </c>
    </row>
    <row r="67" spans="1:21" ht="15.75" thickBot="1" x14ac:dyDescent="0.3">
      <c r="A67" s="13">
        <v>64</v>
      </c>
      <c r="B67" s="14" t="s">
        <v>3</v>
      </c>
      <c r="C67" s="53">
        <v>2017</v>
      </c>
      <c r="D67" s="33" t="s">
        <v>21</v>
      </c>
      <c r="E67" s="34" t="s">
        <v>21</v>
      </c>
      <c r="F67" s="91" t="s">
        <v>21</v>
      </c>
      <c r="G67" s="38" t="s">
        <v>21</v>
      </c>
      <c r="H67" s="34" t="s">
        <v>21</v>
      </c>
      <c r="I67" s="34" t="s">
        <v>21</v>
      </c>
      <c r="J67" s="38">
        <v>2</v>
      </c>
      <c r="K67" s="74">
        <f>J67/J$107</f>
        <v>2.0618556701030927E-2</v>
      </c>
      <c r="L67" s="34" t="s">
        <v>21</v>
      </c>
      <c r="M67" s="34" t="s">
        <v>21</v>
      </c>
      <c r="N67" s="38" t="s">
        <v>21</v>
      </c>
      <c r="O67" s="38" t="s">
        <v>21</v>
      </c>
      <c r="P67" s="34" t="s">
        <v>21</v>
      </c>
      <c r="Q67" s="34" t="s">
        <v>21</v>
      </c>
      <c r="R67" s="38" t="s">
        <v>21</v>
      </c>
      <c r="S67" s="38" t="s">
        <v>21</v>
      </c>
      <c r="T67" s="30">
        <f t="shared" si="0"/>
        <v>2</v>
      </c>
      <c r="U67" s="103">
        <f>T67/T$107</f>
        <v>4.3572984749455342E-3</v>
      </c>
    </row>
    <row r="68" spans="1:21" x14ac:dyDescent="0.25">
      <c r="A68" s="10">
        <v>65</v>
      </c>
      <c r="B68" s="25" t="s">
        <v>4</v>
      </c>
      <c r="C68" s="51">
        <v>2010</v>
      </c>
      <c r="D68" s="31">
        <v>321</v>
      </c>
      <c r="E68" s="69">
        <f>D68/D$100</f>
        <v>0.44337016574585636</v>
      </c>
      <c r="F68" s="89">
        <v>197</v>
      </c>
      <c r="G68" s="73">
        <f>F68/F$100</f>
        <v>0.3781190019193858</v>
      </c>
      <c r="H68" s="32">
        <v>68</v>
      </c>
      <c r="I68" s="69">
        <f>H68/H$100</f>
        <v>0.36559139784946237</v>
      </c>
      <c r="J68" s="36">
        <v>1</v>
      </c>
      <c r="K68" s="73">
        <f>J68/J$100</f>
        <v>4.830917874396135E-3</v>
      </c>
      <c r="L68" s="32">
        <v>60</v>
      </c>
      <c r="M68" s="69">
        <f>L68/L$100</f>
        <v>0.11278195488721804</v>
      </c>
      <c r="N68" s="36">
        <v>9</v>
      </c>
      <c r="O68" s="73">
        <f>N68/N$100</f>
        <v>0.47368421052631576</v>
      </c>
      <c r="P68" s="32" t="s">
        <v>21</v>
      </c>
      <c r="Q68" s="32" t="s">
        <v>21</v>
      </c>
      <c r="R68" s="36">
        <v>19</v>
      </c>
      <c r="S68" s="73">
        <f>R68/R$100</f>
        <v>0.27941176470588236</v>
      </c>
      <c r="T68" s="28">
        <f t="shared" si="0"/>
        <v>675</v>
      </c>
      <c r="U68" s="100">
        <f>T68/T$100</f>
        <v>0.27283751010509294</v>
      </c>
    </row>
    <row r="69" spans="1:21" x14ac:dyDescent="0.25">
      <c r="A69" s="11">
        <v>66</v>
      </c>
      <c r="B69" s="8" t="s">
        <v>4</v>
      </c>
      <c r="C69" s="52">
        <v>2011</v>
      </c>
      <c r="D69" s="23">
        <v>249</v>
      </c>
      <c r="E69" s="71">
        <f>D69/D$101</f>
        <v>0.48443579766536965</v>
      </c>
      <c r="F69" s="90">
        <v>168</v>
      </c>
      <c r="G69" s="70">
        <f>F69/F$101</f>
        <v>0.37416481069042318</v>
      </c>
      <c r="H69" s="9">
        <v>67</v>
      </c>
      <c r="I69" s="71">
        <f>H69/H$101</f>
        <v>0.49629629629629629</v>
      </c>
      <c r="J69" s="37">
        <v>9</v>
      </c>
      <c r="K69" s="70">
        <f>J69/J$101</f>
        <v>0.20454545454545456</v>
      </c>
      <c r="L69" s="9">
        <v>64</v>
      </c>
      <c r="M69" s="71">
        <f>L69/L$101</f>
        <v>0.2857142857142857</v>
      </c>
      <c r="N69" s="37">
        <v>65</v>
      </c>
      <c r="O69" s="70">
        <f>N69/N$101</f>
        <v>0.25193798449612403</v>
      </c>
      <c r="P69" s="9">
        <v>5</v>
      </c>
      <c r="Q69" s="71">
        <f>P69/P$101</f>
        <v>5.8139534883720929E-2</v>
      </c>
      <c r="R69" s="37">
        <v>2</v>
      </c>
      <c r="S69" s="70">
        <f>R69/R$101</f>
        <v>0.18181818181818182</v>
      </c>
      <c r="T69" s="29">
        <f t="shared" ref="T69:T107" si="3">SUM(D69,F69,H69,J69,L69,N69,P69,R69)</f>
        <v>629</v>
      </c>
      <c r="U69" s="101">
        <f>T69/T$101</f>
        <v>0.36548518303312028</v>
      </c>
    </row>
    <row r="70" spans="1:21" x14ac:dyDescent="0.25">
      <c r="A70" s="11">
        <v>67</v>
      </c>
      <c r="B70" s="8" t="s">
        <v>4</v>
      </c>
      <c r="C70" s="52">
        <v>2012</v>
      </c>
      <c r="D70" s="23">
        <v>43</v>
      </c>
      <c r="E70" s="71">
        <f>D70/D$102</f>
        <v>0.27215189873417722</v>
      </c>
      <c r="F70" s="90">
        <v>104</v>
      </c>
      <c r="G70" s="70">
        <f>F70/F$102</f>
        <v>0.43514644351464438</v>
      </c>
      <c r="H70" s="9">
        <v>79</v>
      </c>
      <c r="I70" s="71">
        <f>H70/H$102</f>
        <v>0.75238095238095237</v>
      </c>
      <c r="J70" s="37">
        <v>6</v>
      </c>
      <c r="K70" s="70">
        <f>J70/J$102</f>
        <v>0.16216216216216217</v>
      </c>
      <c r="L70" s="9">
        <v>127</v>
      </c>
      <c r="M70" s="71">
        <f>L70/L$102</f>
        <v>0.34510869565217389</v>
      </c>
      <c r="N70" s="37">
        <v>4</v>
      </c>
      <c r="O70" s="70">
        <f>N70/N$102</f>
        <v>7.407407407407407E-2</v>
      </c>
      <c r="P70" s="9">
        <v>7</v>
      </c>
      <c r="Q70" s="71">
        <f>P70/P$102</f>
        <v>0.13207547169811321</v>
      </c>
      <c r="R70" s="37">
        <v>19</v>
      </c>
      <c r="S70" s="70">
        <f>R70/R$102</f>
        <v>0.51351351351351349</v>
      </c>
      <c r="T70" s="29">
        <f t="shared" si="3"/>
        <v>389</v>
      </c>
      <c r="U70" s="101">
        <f>T70/T$102</f>
        <v>0.37012369172216936</v>
      </c>
    </row>
    <row r="71" spans="1:21" x14ac:dyDescent="0.25">
      <c r="A71" s="11">
        <v>68</v>
      </c>
      <c r="B71" s="8" t="s">
        <v>4</v>
      </c>
      <c r="C71" s="52">
        <v>2013</v>
      </c>
      <c r="D71" s="23">
        <v>47</v>
      </c>
      <c r="E71" s="71">
        <f>D71/D$103</f>
        <v>0.16906474820143885</v>
      </c>
      <c r="F71" s="90">
        <v>43</v>
      </c>
      <c r="G71" s="70">
        <f>F71/F$103</f>
        <v>0.30069930069930068</v>
      </c>
      <c r="H71" s="9">
        <v>32</v>
      </c>
      <c r="I71" s="71">
        <f>H71/H$103</f>
        <v>0.5161290322580645</v>
      </c>
      <c r="J71" s="37">
        <v>71</v>
      </c>
      <c r="K71" s="70">
        <f>J71/J$103</f>
        <v>0.53383458646616544</v>
      </c>
      <c r="L71" s="9">
        <v>129</v>
      </c>
      <c r="M71" s="71">
        <f>L71/L$103</f>
        <v>0.34217506631299732</v>
      </c>
      <c r="N71" s="37">
        <v>7</v>
      </c>
      <c r="O71" s="70">
        <f>N71/N$103</f>
        <v>0.25925925925925924</v>
      </c>
      <c r="P71" s="9">
        <v>7</v>
      </c>
      <c r="Q71" s="71">
        <f>P71/P$103</f>
        <v>7.2916666666666671E-2</v>
      </c>
      <c r="R71" s="37">
        <v>2</v>
      </c>
      <c r="S71" s="70">
        <f>R71/R$103</f>
        <v>0.1</v>
      </c>
      <c r="T71" s="29">
        <f t="shared" si="3"/>
        <v>338</v>
      </c>
      <c r="U71" s="101">
        <f>T71/T$103</f>
        <v>0.29753521126760563</v>
      </c>
    </row>
    <row r="72" spans="1:21" x14ac:dyDescent="0.25">
      <c r="A72" s="11">
        <v>69</v>
      </c>
      <c r="B72" s="8" t="s">
        <v>4</v>
      </c>
      <c r="C72" s="52">
        <v>2014</v>
      </c>
      <c r="D72" s="23">
        <v>88</v>
      </c>
      <c r="E72" s="71">
        <f>D72/D$104</f>
        <v>0.34108527131782945</v>
      </c>
      <c r="F72" s="90">
        <v>47</v>
      </c>
      <c r="G72" s="70">
        <f>F72/F$104</f>
        <v>0.32413793103448274</v>
      </c>
      <c r="H72" s="9">
        <v>29</v>
      </c>
      <c r="I72" s="87">
        <f>H72/H$104</f>
        <v>0.60416666666666663</v>
      </c>
      <c r="J72" s="37">
        <v>43</v>
      </c>
      <c r="K72" s="70">
        <f>J72/J$104</f>
        <v>0.43434343434343436</v>
      </c>
      <c r="L72" s="9">
        <v>96</v>
      </c>
      <c r="M72" s="87">
        <f>L72/L$104</f>
        <v>0.38247011952191234</v>
      </c>
      <c r="N72" s="37">
        <v>8</v>
      </c>
      <c r="O72" s="70">
        <f>N72/N$104</f>
        <v>0.33333333333333331</v>
      </c>
      <c r="P72" s="9" t="s">
        <v>21</v>
      </c>
      <c r="Q72" s="9" t="s">
        <v>21</v>
      </c>
      <c r="R72" s="37" t="s">
        <v>21</v>
      </c>
      <c r="S72" s="37" t="s">
        <v>21</v>
      </c>
      <c r="T72" s="29">
        <f t="shared" si="3"/>
        <v>311</v>
      </c>
      <c r="U72" s="102">
        <f>T72/T$104</f>
        <v>0.3510158013544018</v>
      </c>
    </row>
    <row r="73" spans="1:21" x14ac:dyDescent="0.25">
      <c r="A73" s="11">
        <v>70</v>
      </c>
      <c r="B73" s="8" t="s">
        <v>4</v>
      </c>
      <c r="C73" s="52">
        <v>2015</v>
      </c>
      <c r="D73" s="23">
        <v>70</v>
      </c>
      <c r="E73" s="71">
        <f>D73/D$105</f>
        <v>0.40229885057471265</v>
      </c>
      <c r="F73" s="90">
        <v>16</v>
      </c>
      <c r="G73" s="70">
        <f>F73/F$105</f>
        <v>0.14285714285714285</v>
      </c>
      <c r="H73" s="9">
        <v>26</v>
      </c>
      <c r="I73" s="71">
        <f>H73/H$105</f>
        <v>0.27659574468085107</v>
      </c>
      <c r="J73" s="37">
        <v>56</v>
      </c>
      <c r="K73" s="70">
        <f>J73/J$105</f>
        <v>0.47863247863247865</v>
      </c>
      <c r="L73" s="9">
        <v>55</v>
      </c>
      <c r="M73" s="71">
        <f>L73/L$105</f>
        <v>0.44</v>
      </c>
      <c r="N73" s="37">
        <v>23</v>
      </c>
      <c r="O73" s="70">
        <f>N73/N$105</f>
        <v>0.45098039215686275</v>
      </c>
      <c r="P73" s="9">
        <v>119</v>
      </c>
      <c r="Q73" s="71">
        <f>P73/P$105</f>
        <v>0.62303664921465973</v>
      </c>
      <c r="R73" s="37">
        <v>3</v>
      </c>
      <c r="S73" s="70">
        <f>R73/R$105</f>
        <v>6.6666666666666666E-2</v>
      </c>
      <c r="T73" s="29">
        <f t="shared" si="3"/>
        <v>368</v>
      </c>
      <c r="U73" s="101">
        <f>T73/T$105</f>
        <v>0.40484048404840484</v>
      </c>
    </row>
    <row r="74" spans="1:21" x14ac:dyDescent="0.25">
      <c r="A74" s="11">
        <v>71</v>
      </c>
      <c r="B74" s="8" t="s">
        <v>4</v>
      </c>
      <c r="C74" s="52">
        <v>2016</v>
      </c>
      <c r="D74" s="23">
        <v>62</v>
      </c>
      <c r="E74" s="71">
        <f>D74/D$106</f>
        <v>0.53913043478260869</v>
      </c>
      <c r="F74" s="90">
        <v>33</v>
      </c>
      <c r="G74" s="70">
        <f>F74/F$106</f>
        <v>0.33</v>
      </c>
      <c r="H74" s="9">
        <v>20</v>
      </c>
      <c r="I74" s="71">
        <f>H74/H$106</f>
        <v>0.21052631578947367</v>
      </c>
      <c r="J74" s="37">
        <v>71</v>
      </c>
      <c r="K74" s="70">
        <f>J74/J$106</f>
        <v>0.47333333333333333</v>
      </c>
      <c r="L74" s="9">
        <v>18</v>
      </c>
      <c r="M74" s="71">
        <f>L74/L$106</f>
        <v>0.21686746987951808</v>
      </c>
      <c r="N74" s="37">
        <v>18</v>
      </c>
      <c r="O74" s="70">
        <f>N74/N$106</f>
        <v>0.6428571428571429</v>
      </c>
      <c r="P74" s="9">
        <v>119</v>
      </c>
      <c r="Q74" s="71">
        <f>P74/P$106</f>
        <v>0.59798994974874375</v>
      </c>
      <c r="R74" s="37">
        <v>11</v>
      </c>
      <c r="S74" s="70">
        <f>R74/R$106</f>
        <v>0.39285714285714285</v>
      </c>
      <c r="T74" s="29">
        <f t="shared" si="3"/>
        <v>352</v>
      </c>
      <c r="U74" s="101">
        <f>T74/T$106</f>
        <v>0.44110275689223055</v>
      </c>
    </row>
    <row r="75" spans="1:21" ht="15.75" thickBot="1" x14ac:dyDescent="0.3">
      <c r="A75" s="13">
        <v>72</v>
      </c>
      <c r="B75" s="14" t="s">
        <v>4</v>
      </c>
      <c r="C75" s="53">
        <v>2017</v>
      </c>
      <c r="D75" s="33">
        <v>38</v>
      </c>
      <c r="E75" s="72">
        <f>D75/D$107</f>
        <v>0.62295081967213117</v>
      </c>
      <c r="F75" s="91">
        <v>20</v>
      </c>
      <c r="G75" s="74">
        <f>F75/F$107</f>
        <v>0.32786885245901637</v>
      </c>
      <c r="H75" s="34">
        <v>42</v>
      </c>
      <c r="I75" s="88">
        <f>H75/H$107</f>
        <v>0.56756756756756754</v>
      </c>
      <c r="J75" s="38">
        <v>24</v>
      </c>
      <c r="K75" s="74">
        <f>J75/J$107</f>
        <v>0.24742268041237114</v>
      </c>
      <c r="L75" s="34">
        <v>8</v>
      </c>
      <c r="M75" s="88">
        <f>L75/L$107</f>
        <v>0.44444444444444442</v>
      </c>
      <c r="N75" s="38">
        <v>2</v>
      </c>
      <c r="O75" s="74">
        <f>N75/N$107</f>
        <v>0.14285714285714285</v>
      </c>
      <c r="P75" s="34">
        <v>102</v>
      </c>
      <c r="Q75" s="88">
        <f>P75/P$107</f>
        <v>0.796875</v>
      </c>
      <c r="R75" s="38" t="s">
        <v>21</v>
      </c>
      <c r="S75" s="38" t="s">
        <v>21</v>
      </c>
      <c r="T75" s="30">
        <f t="shared" si="3"/>
        <v>236</v>
      </c>
      <c r="U75" s="104">
        <f>T75/T$107</f>
        <v>0.51416122004357301</v>
      </c>
    </row>
    <row r="76" spans="1:21" x14ac:dyDescent="0.25">
      <c r="A76" s="10">
        <v>73</v>
      </c>
      <c r="B76" s="25" t="s">
        <v>5</v>
      </c>
      <c r="C76" s="51">
        <v>2010</v>
      </c>
      <c r="D76" s="31">
        <v>21</v>
      </c>
      <c r="E76" s="69">
        <f>D76/D$100</f>
        <v>2.9005524861878452E-2</v>
      </c>
      <c r="F76" s="89">
        <v>24</v>
      </c>
      <c r="G76" s="73">
        <f>F76/F$100</f>
        <v>4.6065259117082535E-2</v>
      </c>
      <c r="H76" s="32">
        <v>60</v>
      </c>
      <c r="I76" s="69">
        <f>H76/H$100</f>
        <v>0.32258064516129031</v>
      </c>
      <c r="J76" s="36">
        <v>87</v>
      </c>
      <c r="K76" s="73">
        <f>J76/J$100</f>
        <v>0.42028985507246375</v>
      </c>
      <c r="L76" s="32">
        <v>112</v>
      </c>
      <c r="M76" s="69">
        <f>L76/L$100</f>
        <v>0.21052631578947367</v>
      </c>
      <c r="N76" s="36" t="s">
        <v>21</v>
      </c>
      <c r="O76" s="36" t="s">
        <v>21</v>
      </c>
      <c r="P76" s="32">
        <v>125</v>
      </c>
      <c r="Q76" s="69">
        <f>P76/P$100</f>
        <v>0.57603686635944695</v>
      </c>
      <c r="R76" s="36">
        <v>7</v>
      </c>
      <c r="S76" s="73">
        <f>R76/R$100</f>
        <v>0.10294117647058823</v>
      </c>
      <c r="T76" s="28">
        <f t="shared" si="3"/>
        <v>436</v>
      </c>
      <c r="U76" s="100">
        <f>T76/T$100</f>
        <v>0.17623282134195634</v>
      </c>
    </row>
    <row r="77" spans="1:21" x14ac:dyDescent="0.25">
      <c r="A77" s="11">
        <v>74</v>
      </c>
      <c r="B77" s="8" t="s">
        <v>5</v>
      </c>
      <c r="C77" s="52">
        <v>2011</v>
      </c>
      <c r="D77" s="23">
        <v>6</v>
      </c>
      <c r="E77" s="71">
        <f>D77/D$101</f>
        <v>1.1673151750972763E-2</v>
      </c>
      <c r="F77" s="90">
        <v>33</v>
      </c>
      <c r="G77" s="70">
        <f>F77/F$101</f>
        <v>7.3496659242761692E-2</v>
      </c>
      <c r="H77" s="9">
        <v>47</v>
      </c>
      <c r="I77" s="87">
        <f>H77/H$101</f>
        <v>0.34814814814814815</v>
      </c>
      <c r="J77" s="37">
        <v>4</v>
      </c>
      <c r="K77" s="70">
        <f>J77/J$101</f>
        <v>9.0909090909090912E-2</v>
      </c>
      <c r="L77" s="9">
        <v>13</v>
      </c>
      <c r="M77" s="87">
        <f>L77/L$101</f>
        <v>5.8035714285714288E-2</v>
      </c>
      <c r="N77" s="37">
        <v>8</v>
      </c>
      <c r="O77" s="70">
        <f>N77/N$101</f>
        <v>3.1007751937984496E-2</v>
      </c>
      <c r="P77" s="9">
        <v>4</v>
      </c>
      <c r="Q77" s="87">
        <f>P77/P$101</f>
        <v>4.6511627906976744E-2</v>
      </c>
      <c r="R77" s="37" t="s">
        <v>21</v>
      </c>
      <c r="S77" s="37" t="s">
        <v>21</v>
      </c>
      <c r="T77" s="29">
        <f t="shared" si="3"/>
        <v>115</v>
      </c>
      <c r="U77" s="102">
        <f>T77/T$101</f>
        <v>6.682161533991865E-2</v>
      </c>
    </row>
    <row r="78" spans="1:21" x14ac:dyDescent="0.25">
      <c r="A78" s="11">
        <v>75</v>
      </c>
      <c r="B78" s="8" t="s">
        <v>5</v>
      </c>
      <c r="C78" s="52">
        <v>2012</v>
      </c>
      <c r="D78" s="23">
        <v>4</v>
      </c>
      <c r="E78" s="71">
        <f>D78/D$102</f>
        <v>2.5316455696202531E-2</v>
      </c>
      <c r="F78" s="90">
        <v>23</v>
      </c>
      <c r="G78" s="70">
        <f>F78/F$102</f>
        <v>9.6234309623430964E-2</v>
      </c>
      <c r="H78" s="9">
        <v>6</v>
      </c>
      <c r="I78" s="87">
        <f>H78/H$102</f>
        <v>5.7142857142857141E-2</v>
      </c>
      <c r="J78" s="37">
        <v>9</v>
      </c>
      <c r="K78" s="70">
        <f>J78/J$102</f>
        <v>0.24324324324324326</v>
      </c>
      <c r="L78" s="9">
        <v>19</v>
      </c>
      <c r="M78" s="87">
        <f>L78/L$102</f>
        <v>5.1630434782608696E-2</v>
      </c>
      <c r="N78" s="37" t="s">
        <v>21</v>
      </c>
      <c r="O78" s="37" t="s">
        <v>21</v>
      </c>
      <c r="P78" s="9">
        <v>5</v>
      </c>
      <c r="Q78" s="87">
        <f>P78/P$102</f>
        <v>9.4339622641509441E-2</v>
      </c>
      <c r="R78" s="37" t="s">
        <v>21</v>
      </c>
      <c r="S78" s="37" t="s">
        <v>21</v>
      </c>
      <c r="T78" s="29">
        <f t="shared" si="3"/>
        <v>66</v>
      </c>
      <c r="U78" s="102">
        <f>T78/T$102</f>
        <v>6.2797335870599436E-2</v>
      </c>
    </row>
    <row r="79" spans="1:21" x14ac:dyDescent="0.25">
      <c r="A79" s="11">
        <v>76</v>
      </c>
      <c r="B79" s="8" t="s">
        <v>5</v>
      </c>
      <c r="C79" s="52">
        <v>2013</v>
      </c>
      <c r="D79" s="23">
        <v>4</v>
      </c>
      <c r="E79" s="71">
        <f>D79/D$103</f>
        <v>1.4388489208633094E-2</v>
      </c>
      <c r="F79" s="90">
        <v>12</v>
      </c>
      <c r="G79" s="70">
        <f>F79/F$103</f>
        <v>8.3916083916083919E-2</v>
      </c>
      <c r="H79" s="9">
        <v>22</v>
      </c>
      <c r="I79" s="87">
        <f>H79/H$103</f>
        <v>0.35483870967741937</v>
      </c>
      <c r="J79" s="37">
        <v>13</v>
      </c>
      <c r="K79" s="70">
        <f>J79/J$103</f>
        <v>9.7744360902255634E-2</v>
      </c>
      <c r="L79" s="9">
        <v>47</v>
      </c>
      <c r="M79" s="87">
        <f>L79/L$103</f>
        <v>0.12466843501326259</v>
      </c>
      <c r="N79" s="37" t="s">
        <v>21</v>
      </c>
      <c r="O79" s="37" t="s">
        <v>21</v>
      </c>
      <c r="P79" s="9">
        <v>14</v>
      </c>
      <c r="Q79" s="87">
        <f>P79/P$103</f>
        <v>0.14583333333333334</v>
      </c>
      <c r="R79" s="37" t="s">
        <v>21</v>
      </c>
      <c r="S79" s="37" t="s">
        <v>21</v>
      </c>
      <c r="T79" s="29">
        <f t="shared" si="3"/>
        <v>112</v>
      </c>
      <c r="U79" s="102">
        <f>T79/T$103</f>
        <v>9.8591549295774641E-2</v>
      </c>
    </row>
    <row r="80" spans="1:21" x14ac:dyDescent="0.25">
      <c r="A80" s="11">
        <v>77</v>
      </c>
      <c r="B80" s="8" t="s">
        <v>5</v>
      </c>
      <c r="C80" s="52">
        <v>2014</v>
      </c>
      <c r="D80" s="23" t="s">
        <v>21</v>
      </c>
      <c r="E80" s="9" t="s">
        <v>21</v>
      </c>
      <c r="F80" s="90">
        <v>15</v>
      </c>
      <c r="G80" s="70">
        <f>F80/F$104</f>
        <v>0.10344827586206896</v>
      </c>
      <c r="H80" s="9">
        <v>6</v>
      </c>
      <c r="I80" s="87">
        <f>H80/H$104</f>
        <v>0.125</v>
      </c>
      <c r="J80" s="37">
        <v>16</v>
      </c>
      <c r="K80" s="70">
        <f>J80/J$104</f>
        <v>0.16161616161616163</v>
      </c>
      <c r="L80" s="9">
        <v>48</v>
      </c>
      <c r="M80" s="87">
        <f>L80/L$104</f>
        <v>0.19123505976095617</v>
      </c>
      <c r="N80" s="37">
        <v>5</v>
      </c>
      <c r="O80" s="70">
        <f>N80/N$104</f>
        <v>0.20833333333333334</v>
      </c>
      <c r="P80" s="9" t="s">
        <v>21</v>
      </c>
      <c r="Q80" s="9" t="s">
        <v>21</v>
      </c>
      <c r="R80" s="37" t="s">
        <v>21</v>
      </c>
      <c r="S80" s="37" t="s">
        <v>21</v>
      </c>
      <c r="T80" s="29">
        <f t="shared" si="3"/>
        <v>90</v>
      </c>
      <c r="U80" s="102">
        <f>T80/T$104</f>
        <v>0.10158013544018059</v>
      </c>
    </row>
    <row r="81" spans="1:21" x14ac:dyDescent="0.25">
      <c r="A81" s="11">
        <v>78</v>
      </c>
      <c r="B81" s="8" t="s">
        <v>5</v>
      </c>
      <c r="C81" s="52">
        <v>2015</v>
      </c>
      <c r="D81" s="23">
        <v>2</v>
      </c>
      <c r="E81" s="71">
        <f>D81/D$105</f>
        <v>1.1494252873563218E-2</v>
      </c>
      <c r="F81" s="90">
        <v>19</v>
      </c>
      <c r="G81" s="70">
        <f>F81/F$105</f>
        <v>0.16964285714285715</v>
      </c>
      <c r="H81" s="9">
        <v>23</v>
      </c>
      <c r="I81" s="71">
        <f>H81/H$105</f>
        <v>0.24468085106382978</v>
      </c>
      <c r="J81" s="37">
        <v>9</v>
      </c>
      <c r="K81" s="70">
        <f>J81/J$105</f>
        <v>7.6923076923076927E-2</v>
      </c>
      <c r="L81" s="9">
        <v>19</v>
      </c>
      <c r="M81" s="71">
        <f>L81/L$105</f>
        <v>0.152</v>
      </c>
      <c r="N81" s="37">
        <v>8</v>
      </c>
      <c r="O81" s="70">
        <f>N81/N$105</f>
        <v>0.15686274509803921</v>
      </c>
      <c r="P81" s="9" t="s">
        <v>21</v>
      </c>
      <c r="Q81" s="9" t="s">
        <v>21</v>
      </c>
      <c r="R81" s="37">
        <v>6</v>
      </c>
      <c r="S81" s="70">
        <f>R81/R$105</f>
        <v>0.13333333333333333</v>
      </c>
      <c r="T81" s="29">
        <f t="shared" si="3"/>
        <v>86</v>
      </c>
      <c r="U81" s="101">
        <f>T81/T$105</f>
        <v>9.4609460946094612E-2</v>
      </c>
    </row>
    <row r="82" spans="1:21" x14ac:dyDescent="0.25">
      <c r="A82" s="11">
        <v>79</v>
      </c>
      <c r="B82" s="8" t="s">
        <v>5</v>
      </c>
      <c r="C82" s="52">
        <v>2016</v>
      </c>
      <c r="D82" s="23" t="s">
        <v>21</v>
      </c>
      <c r="E82" s="9" t="s">
        <v>21</v>
      </c>
      <c r="F82" s="90">
        <v>2</v>
      </c>
      <c r="G82" s="70">
        <f>F82/F$106</f>
        <v>0.02</v>
      </c>
      <c r="H82" s="9">
        <v>8</v>
      </c>
      <c r="I82" s="71">
        <f>H82/H$106</f>
        <v>8.4210526315789472E-2</v>
      </c>
      <c r="J82" s="37">
        <v>11</v>
      </c>
      <c r="K82" s="70">
        <f>J82/J$106</f>
        <v>7.3333333333333334E-2</v>
      </c>
      <c r="L82" s="9">
        <v>7</v>
      </c>
      <c r="M82" s="71">
        <f>L82/L$106</f>
        <v>8.4337349397590355E-2</v>
      </c>
      <c r="N82" s="37" t="s">
        <v>21</v>
      </c>
      <c r="O82" s="37" t="s">
        <v>21</v>
      </c>
      <c r="P82" s="9" t="s">
        <v>21</v>
      </c>
      <c r="Q82" s="9" t="s">
        <v>21</v>
      </c>
      <c r="R82" s="37">
        <v>4</v>
      </c>
      <c r="S82" s="70">
        <f>R82/R$106</f>
        <v>0.14285714285714285</v>
      </c>
      <c r="T82" s="29">
        <f t="shared" si="3"/>
        <v>32</v>
      </c>
      <c r="U82" s="101">
        <f>T82/T$106</f>
        <v>4.0100250626566414E-2</v>
      </c>
    </row>
    <row r="83" spans="1:21" ht="15.75" thickBot="1" x14ac:dyDescent="0.3">
      <c r="A83" s="13">
        <v>80</v>
      </c>
      <c r="B83" s="14" t="s">
        <v>5</v>
      </c>
      <c r="C83" s="53">
        <v>2017</v>
      </c>
      <c r="D83" s="33">
        <v>9</v>
      </c>
      <c r="E83" s="72">
        <f>D83/D$107</f>
        <v>0.14754098360655737</v>
      </c>
      <c r="F83" s="91">
        <v>14</v>
      </c>
      <c r="G83" s="74">
        <f>F83/F$107</f>
        <v>0.22950819672131148</v>
      </c>
      <c r="H83" s="34">
        <v>13</v>
      </c>
      <c r="I83" s="88">
        <f>H83/H$107</f>
        <v>0.17567567567567569</v>
      </c>
      <c r="J83" s="38" t="s">
        <v>21</v>
      </c>
      <c r="K83" s="38" t="s">
        <v>21</v>
      </c>
      <c r="L83" s="34" t="s">
        <v>21</v>
      </c>
      <c r="M83" s="34" t="s">
        <v>21</v>
      </c>
      <c r="N83" s="38" t="s">
        <v>21</v>
      </c>
      <c r="O83" s="38" t="s">
        <v>21</v>
      </c>
      <c r="P83" s="34">
        <v>16</v>
      </c>
      <c r="Q83" s="88">
        <f>P83/P$107</f>
        <v>0.125</v>
      </c>
      <c r="R83" s="38" t="s">
        <v>21</v>
      </c>
      <c r="S83" s="38" t="s">
        <v>21</v>
      </c>
      <c r="T83" s="30">
        <f t="shared" si="3"/>
        <v>52</v>
      </c>
      <c r="U83" s="104">
        <f>T83/T$107</f>
        <v>0.11328976034858387</v>
      </c>
    </row>
    <row r="84" spans="1:21" x14ac:dyDescent="0.25">
      <c r="A84" s="10">
        <v>89</v>
      </c>
      <c r="B84" s="25" t="s">
        <v>6</v>
      </c>
      <c r="C84" s="51">
        <v>2010</v>
      </c>
      <c r="D84" s="31">
        <v>72</v>
      </c>
      <c r="E84" s="69">
        <f>D84/D$100</f>
        <v>9.9447513812154692E-2</v>
      </c>
      <c r="F84" s="89">
        <v>95</v>
      </c>
      <c r="G84" s="73">
        <f>F84/F$100</f>
        <v>0.18234165067178504</v>
      </c>
      <c r="H84" s="32">
        <v>3</v>
      </c>
      <c r="I84" s="69">
        <f>H84/H$100</f>
        <v>1.6129032258064516E-2</v>
      </c>
      <c r="J84" s="36">
        <v>17</v>
      </c>
      <c r="K84" s="73">
        <f>J84/J$100</f>
        <v>8.2125603864734303E-2</v>
      </c>
      <c r="L84" s="32" t="s">
        <v>21</v>
      </c>
      <c r="M84" s="32" t="s">
        <v>21</v>
      </c>
      <c r="N84" s="36">
        <v>1</v>
      </c>
      <c r="O84" s="73">
        <f>N84/N$100</f>
        <v>5.2631578947368418E-2</v>
      </c>
      <c r="P84" s="32">
        <v>14</v>
      </c>
      <c r="Q84" s="69">
        <f>P84/P$100</f>
        <v>6.4516129032258063E-2</v>
      </c>
      <c r="R84" s="36">
        <v>2</v>
      </c>
      <c r="S84" s="73">
        <f>R84/R$100</f>
        <v>2.9411764705882353E-2</v>
      </c>
      <c r="T84" s="28">
        <f t="shared" si="3"/>
        <v>204</v>
      </c>
      <c r="U84" s="100">
        <f>T84/T$100</f>
        <v>8.2457558609539211E-2</v>
      </c>
    </row>
    <row r="85" spans="1:21" x14ac:dyDescent="0.25">
      <c r="A85" s="11">
        <v>90</v>
      </c>
      <c r="B85" s="8" t="s">
        <v>6</v>
      </c>
      <c r="C85" s="52">
        <v>2011</v>
      </c>
      <c r="D85" s="23">
        <v>20</v>
      </c>
      <c r="E85" s="71">
        <f>D85/D$101</f>
        <v>3.8910505836575876E-2</v>
      </c>
      <c r="F85" s="90">
        <v>52</v>
      </c>
      <c r="G85" s="70">
        <f>F85/F$101</f>
        <v>0.11581291759465479</v>
      </c>
      <c r="H85" s="9">
        <v>3</v>
      </c>
      <c r="I85" s="87">
        <f>H85/H$101</f>
        <v>2.2222222222222223E-2</v>
      </c>
      <c r="J85" s="37">
        <v>16</v>
      </c>
      <c r="K85" s="70">
        <f>J85/J$101</f>
        <v>0.36363636363636365</v>
      </c>
      <c r="L85" s="9" t="s">
        <v>21</v>
      </c>
      <c r="M85" s="9" t="s">
        <v>21</v>
      </c>
      <c r="N85" s="37">
        <v>6</v>
      </c>
      <c r="O85" s="70">
        <f>N85/N$101</f>
        <v>2.3255813953488372E-2</v>
      </c>
      <c r="P85" s="9">
        <v>13</v>
      </c>
      <c r="Q85" s="87">
        <f>P85/P$101</f>
        <v>0.15116279069767441</v>
      </c>
      <c r="R85" s="37" t="s">
        <v>21</v>
      </c>
      <c r="S85" s="37" t="s">
        <v>21</v>
      </c>
      <c r="T85" s="29">
        <f t="shared" si="3"/>
        <v>110</v>
      </c>
      <c r="U85" s="102">
        <f>T85/T$101</f>
        <v>6.3916327716443927E-2</v>
      </c>
    </row>
    <row r="86" spans="1:21" x14ac:dyDescent="0.25">
      <c r="A86" s="11">
        <v>91</v>
      </c>
      <c r="B86" s="8" t="s">
        <v>6</v>
      </c>
      <c r="C86" s="52">
        <v>2012</v>
      </c>
      <c r="D86" s="23">
        <v>14</v>
      </c>
      <c r="E86" s="71">
        <f>D86/D$102</f>
        <v>8.8607594936708861E-2</v>
      </c>
      <c r="F86" s="90">
        <v>3</v>
      </c>
      <c r="G86" s="70">
        <f>F86/F$102</f>
        <v>1.2552301255230125E-2</v>
      </c>
      <c r="H86" s="9">
        <v>8</v>
      </c>
      <c r="I86" s="71">
        <f>H86/H$102</f>
        <v>7.6190476190476197E-2</v>
      </c>
      <c r="J86" s="37">
        <v>10</v>
      </c>
      <c r="K86" s="70">
        <f>J86/J$102</f>
        <v>0.27027027027027029</v>
      </c>
      <c r="L86" s="9" t="s">
        <v>21</v>
      </c>
      <c r="M86" s="9" t="s">
        <v>21</v>
      </c>
      <c r="N86" s="37" t="s">
        <v>21</v>
      </c>
      <c r="O86" s="37" t="s">
        <v>21</v>
      </c>
      <c r="P86" s="9">
        <v>11</v>
      </c>
      <c r="Q86" s="71">
        <f>P86/P$102</f>
        <v>0.20754716981132076</v>
      </c>
      <c r="R86" s="37">
        <v>18</v>
      </c>
      <c r="S86" s="70">
        <f>R86/R$102</f>
        <v>0.48648648648648651</v>
      </c>
      <c r="T86" s="29">
        <f t="shared" si="3"/>
        <v>64</v>
      </c>
      <c r="U86" s="101">
        <f>T86/T$102</f>
        <v>6.0894386298763085E-2</v>
      </c>
    </row>
    <row r="87" spans="1:21" x14ac:dyDescent="0.25">
      <c r="A87" s="11">
        <v>92</v>
      </c>
      <c r="B87" s="8" t="s">
        <v>6</v>
      </c>
      <c r="C87" s="52">
        <v>2013</v>
      </c>
      <c r="D87" s="23">
        <v>67</v>
      </c>
      <c r="E87" s="71">
        <f>D87/D$103</f>
        <v>0.24100719424460432</v>
      </c>
      <c r="F87" s="90">
        <v>19</v>
      </c>
      <c r="G87" s="70">
        <f>F87/F$103</f>
        <v>0.13286713286713286</v>
      </c>
      <c r="H87" s="9">
        <v>2</v>
      </c>
      <c r="I87" s="71">
        <f>H87/H$103</f>
        <v>3.2258064516129031E-2</v>
      </c>
      <c r="J87" s="37">
        <v>17</v>
      </c>
      <c r="K87" s="70">
        <f>J87/J$103</f>
        <v>0.12781954887218044</v>
      </c>
      <c r="L87" s="9">
        <v>1</v>
      </c>
      <c r="M87" s="71">
        <f>L87/L$103</f>
        <v>2.6525198938992041E-3</v>
      </c>
      <c r="N87" s="37" t="s">
        <v>21</v>
      </c>
      <c r="O87" s="37" t="s">
        <v>21</v>
      </c>
      <c r="P87" s="9">
        <v>31</v>
      </c>
      <c r="Q87" s="71">
        <f>P87/P$103</f>
        <v>0.32291666666666669</v>
      </c>
      <c r="R87" s="37">
        <v>8</v>
      </c>
      <c r="S87" s="70">
        <f>R87/R$103</f>
        <v>0.4</v>
      </c>
      <c r="T87" s="29">
        <f t="shared" si="3"/>
        <v>145</v>
      </c>
      <c r="U87" s="101">
        <f>T87/T$103</f>
        <v>0.12764084507042253</v>
      </c>
    </row>
    <row r="88" spans="1:21" x14ac:dyDescent="0.25">
      <c r="A88" s="11">
        <v>93</v>
      </c>
      <c r="B88" s="8" t="s">
        <v>6</v>
      </c>
      <c r="C88" s="52">
        <v>2014</v>
      </c>
      <c r="D88" s="23">
        <v>58</v>
      </c>
      <c r="E88" s="71">
        <f>D88/D$104</f>
        <v>0.22480620155038761</v>
      </c>
      <c r="F88" s="90">
        <v>8</v>
      </c>
      <c r="G88" s="70">
        <f>F88/F$104</f>
        <v>5.5172413793103448E-2</v>
      </c>
      <c r="H88" s="9">
        <v>9</v>
      </c>
      <c r="I88" s="71">
        <f>H88/H$104</f>
        <v>0.1875</v>
      </c>
      <c r="J88" s="37">
        <v>13</v>
      </c>
      <c r="K88" s="70">
        <f>J88/J$104</f>
        <v>0.13131313131313133</v>
      </c>
      <c r="L88" s="9">
        <v>8</v>
      </c>
      <c r="M88" s="71">
        <f>L88/L$104</f>
        <v>3.1872509960159362E-2</v>
      </c>
      <c r="N88" s="37">
        <v>11</v>
      </c>
      <c r="O88" s="70">
        <f>N88/N$104</f>
        <v>0.45833333333333331</v>
      </c>
      <c r="P88" s="9">
        <v>14</v>
      </c>
      <c r="Q88" s="71">
        <f>P88/P$104</f>
        <v>0.25</v>
      </c>
      <c r="R88" s="37">
        <v>1</v>
      </c>
      <c r="S88" s="70">
        <f>R88/R$104</f>
        <v>0.2</v>
      </c>
      <c r="T88" s="29">
        <f t="shared" si="3"/>
        <v>122</v>
      </c>
      <c r="U88" s="101">
        <f>T88/T$104</f>
        <v>0.13769751693002258</v>
      </c>
    </row>
    <row r="89" spans="1:21" x14ac:dyDescent="0.25">
      <c r="A89" s="11">
        <v>94</v>
      </c>
      <c r="B89" s="8" t="s">
        <v>6</v>
      </c>
      <c r="C89" s="52">
        <v>2015</v>
      </c>
      <c r="D89" s="23">
        <v>68</v>
      </c>
      <c r="E89" s="71">
        <f>D89/D$105</f>
        <v>0.39080459770114945</v>
      </c>
      <c r="F89" s="90">
        <v>1</v>
      </c>
      <c r="G89" s="70">
        <f>F89/F$105</f>
        <v>8.9285714285714281E-3</v>
      </c>
      <c r="H89" s="9">
        <v>10</v>
      </c>
      <c r="I89" s="71">
        <f>H89/H$105</f>
        <v>0.10638297872340426</v>
      </c>
      <c r="J89" s="37">
        <v>34</v>
      </c>
      <c r="K89" s="70">
        <f>J89/J$105</f>
        <v>0.29059829059829062</v>
      </c>
      <c r="L89" s="9">
        <v>7</v>
      </c>
      <c r="M89" s="71">
        <f>L89/L$105</f>
        <v>5.6000000000000001E-2</v>
      </c>
      <c r="N89" s="37">
        <v>14</v>
      </c>
      <c r="O89" s="70">
        <f>N89/N$105</f>
        <v>0.27450980392156865</v>
      </c>
      <c r="P89" s="9">
        <v>65</v>
      </c>
      <c r="Q89" s="71">
        <f>P89/P$105</f>
        <v>0.34031413612565448</v>
      </c>
      <c r="R89" s="37">
        <v>5</v>
      </c>
      <c r="S89" s="70">
        <f>R89/R$105</f>
        <v>0.1111111111111111</v>
      </c>
      <c r="T89" s="29">
        <f t="shared" si="3"/>
        <v>204</v>
      </c>
      <c r="U89" s="101">
        <f>T89/T$105</f>
        <v>0.22442244224422442</v>
      </c>
    </row>
    <row r="90" spans="1:21" x14ac:dyDescent="0.25">
      <c r="A90" s="11">
        <v>95</v>
      </c>
      <c r="B90" s="8" t="s">
        <v>6</v>
      </c>
      <c r="C90" s="52">
        <v>2016</v>
      </c>
      <c r="D90" s="23">
        <v>23</v>
      </c>
      <c r="E90" s="71">
        <f>D90/D$106</f>
        <v>0.2</v>
      </c>
      <c r="F90" s="90">
        <v>11</v>
      </c>
      <c r="G90" s="70">
        <f>F90/F$106</f>
        <v>0.11</v>
      </c>
      <c r="H90" s="9">
        <v>16</v>
      </c>
      <c r="I90" s="71">
        <f>H90/H$106</f>
        <v>0.16842105263157894</v>
      </c>
      <c r="J90" s="37">
        <v>15</v>
      </c>
      <c r="K90" s="70">
        <f>J90/J$106</f>
        <v>0.1</v>
      </c>
      <c r="L90" s="9">
        <v>7</v>
      </c>
      <c r="M90" s="71">
        <f>L90/L$106</f>
        <v>8.4337349397590355E-2</v>
      </c>
      <c r="N90" s="37" t="s">
        <v>21</v>
      </c>
      <c r="O90" s="37" t="s">
        <v>21</v>
      </c>
      <c r="P90" s="9">
        <v>62</v>
      </c>
      <c r="Q90" s="71">
        <f>P90/P$106</f>
        <v>0.31155778894472363</v>
      </c>
      <c r="R90" s="37">
        <v>2</v>
      </c>
      <c r="S90" s="70">
        <f>R90/R$106</f>
        <v>7.1428571428571425E-2</v>
      </c>
      <c r="T90" s="29">
        <f t="shared" si="3"/>
        <v>136</v>
      </c>
      <c r="U90" s="101">
        <f>T90/T$106</f>
        <v>0.17042606516290726</v>
      </c>
    </row>
    <row r="91" spans="1:21" ht="15.75" thickBot="1" x14ac:dyDescent="0.3">
      <c r="A91" s="13">
        <v>96</v>
      </c>
      <c r="B91" s="14" t="s">
        <v>6</v>
      </c>
      <c r="C91" s="53">
        <v>2017</v>
      </c>
      <c r="D91" s="33">
        <v>2</v>
      </c>
      <c r="E91" s="72">
        <f>D91/D$107</f>
        <v>3.2786885245901641E-2</v>
      </c>
      <c r="F91" s="91" t="s">
        <v>21</v>
      </c>
      <c r="G91" s="38" t="s">
        <v>21</v>
      </c>
      <c r="H91" s="34">
        <v>10</v>
      </c>
      <c r="I91" s="88">
        <f>H91/H$107</f>
        <v>0.13513513513513514</v>
      </c>
      <c r="J91" s="38">
        <v>23</v>
      </c>
      <c r="K91" s="74">
        <f>J91/J$107</f>
        <v>0.23711340206185566</v>
      </c>
      <c r="L91" s="34">
        <v>7</v>
      </c>
      <c r="M91" s="88">
        <f>L91/L$107</f>
        <v>0.3888888888888889</v>
      </c>
      <c r="N91" s="38" t="s">
        <v>21</v>
      </c>
      <c r="O91" s="38" t="s">
        <v>21</v>
      </c>
      <c r="P91" s="34">
        <v>10</v>
      </c>
      <c r="Q91" s="88">
        <f>P91/P$107</f>
        <v>7.8125E-2</v>
      </c>
      <c r="R91" s="38" t="s">
        <v>21</v>
      </c>
      <c r="S91" s="38" t="s">
        <v>21</v>
      </c>
      <c r="T91" s="30">
        <f t="shared" si="3"/>
        <v>52</v>
      </c>
      <c r="U91" s="104">
        <f>T91/T$107</f>
        <v>0.11328976034858387</v>
      </c>
    </row>
    <row r="92" spans="1:21" x14ac:dyDescent="0.25">
      <c r="A92" s="40">
        <v>97</v>
      </c>
      <c r="B92" s="41" t="s">
        <v>7</v>
      </c>
      <c r="C92" s="54">
        <v>2010</v>
      </c>
      <c r="D92" s="66">
        <f t="shared" ref="D92:D99" si="4">SUM(D52,D60,D68,D76,D84)</f>
        <v>414</v>
      </c>
      <c r="E92" s="75">
        <f>D92/D$100</f>
        <v>0.57182320441988954</v>
      </c>
      <c r="F92" s="60">
        <f>SUM(F52,F60,F68,F76,F84)</f>
        <v>365</v>
      </c>
      <c r="G92" s="76">
        <f>F92/F$100</f>
        <v>0.70057581573896355</v>
      </c>
      <c r="H92" s="63">
        <f>SUM(H52,H60,H68,H76,H84)</f>
        <v>143</v>
      </c>
      <c r="I92" s="75">
        <f>H92/H$100</f>
        <v>0.76881720430107525</v>
      </c>
      <c r="J92" s="57">
        <f>SUM(J52,J60,J68,J76,J84)</f>
        <v>112</v>
      </c>
      <c r="K92" s="76">
        <f>J92/J$100</f>
        <v>0.54106280193236711</v>
      </c>
      <c r="L92" s="63">
        <f>SUM(L52,L60,L68,L76,L84)</f>
        <v>172</v>
      </c>
      <c r="M92" s="75">
        <f>L92/L$100</f>
        <v>0.32330827067669171</v>
      </c>
      <c r="N92" s="57">
        <f>SUM(N52,N60,N68,N76,N84)</f>
        <v>19</v>
      </c>
      <c r="O92" s="76">
        <f>N92/N$100</f>
        <v>1</v>
      </c>
      <c r="P92" s="63">
        <f>SUM(P52,P60,P68,P76,P84)</f>
        <v>146</v>
      </c>
      <c r="Q92" s="75">
        <f>P92/P$100</f>
        <v>0.67281105990783407</v>
      </c>
      <c r="R92" s="57">
        <f>SUM(R52,R60,R68,R76,R84)</f>
        <v>35</v>
      </c>
      <c r="S92" s="77">
        <f>R92/R$100</f>
        <v>0.51470588235294112</v>
      </c>
      <c r="T92" s="42">
        <f t="shared" si="3"/>
        <v>1406</v>
      </c>
      <c r="U92" s="43">
        <f>T92/T$100</f>
        <v>0.56831042845594182</v>
      </c>
    </row>
    <row r="93" spans="1:21" x14ac:dyDescent="0.25">
      <c r="A93" s="44">
        <v>98</v>
      </c>
      <c r="B93" s="7" t="s">
        <v>7</v>
      </c>
      <c r="C93" s="55">
        <v>2011</v>
      </c>
      <c r="D93" s="67">
        <f t="shared" si="4"/>
        <v>275</v>
      </c>
      <c r="E93" s="78">
        <f>D93/D$101</f>
        <v>0.53501945525291827</v>
      </c>
      <c r="F93" s="61">
        <f t="shared" ref="F93:F99" si="5">SUM(F53,F61,F69,F77,F85)</f>
        <v>269</v>
      </c>
      <c r="G93" s="79">
        <f>F93/F$101</f>
        <v>0.59910913140311806</v>
      </c>
      <c r="H93" s="64">
        <f t="shared" ref="H93" si="6">SUM(H53,H61,H69,H77,H85)</f>
        <v>131</v>
      </c>
      <c r="I93" s="78">
        <f>H93/H$101</f>
        <v>0.97037037037037033</v>
      </c>
      <c r="J93" s="58">
        <f t="shared" ref="J93" si="7">SUM(J53,J61,J69,J77,J85)</f>
        <v>29</v>
      </c>
      <c r="K93" s="79">
        <f>J93/J$101</f>
        <v>0.65909090909090906</v>
      </c>
      <c r="L93" s="64">
        <f t="shared" ref="L93" si="8">SUM(L53,L61,L69,L77,L85)</f>
        <v>97</v>
      </c>
      <c r="M93" s="78">
        <f>L93/L$101</f>
        <v>0.4330357142857143</v>
      </c>
      <c r="N93" s="58">
        <f t="shared" ref="N93" si="9">SUM(N53,N61,N69,N77,N85)</f>
        <v>167</v>
      </c>
      <c r="O93" s="79">
        <f>N93/N$101</f>
        <v>0.6472868217054264</v>
      </c>
      <c r="P93" s="64">
        <f t="shared" ref="P93" si="10">SUM(P53,P61,P69,P77,P85)</f>
        <v>22</v>
      </c>
      <c r="Q93" s="78">
        <f>P93/P$101</f>
        <v>0.2558139534883721</v>
      </c>
      <c r="R93" s="58">
        <f t="shared" ref="R93" si="11">SUM(R53,R61,R69,R77,R85)</f>
        <v>7</v>
      </c>
      <c r="S93" s="80">
        <f>R93/R$101</f>
        <v>0.63636363636363635</v>
      </c>
      <c r="T93" s="45">
        <f t="shared" si="3"/>
        <v>997</v>
      </c>
      <c r="U93" s="46">
        <f>T93/T$101</f>
        <v>0.57931435212085991</v>
      </c>
    </row>
    <row r="94" spans="1:21" x14ac:dyDescent="0.25">
      <c r="A94" s="44">
        <v>99</v>
      </c>
      <c r="B94" s="7" t="s">
        <v>7</v>
      </c>
      <c r="C94" s="55">
        <v>2012</v>
      </c>
      <c r="D94" s="67">
        <f t="shared" si="4"/>
        <v>61</v>
      </c>
      <c r="E94" s="78">
        <f>D94/D$102</f>
        <v>0.38607594936708861</v>
      </c>
      <c r="F94" s="61">
        <f t="shared" si="5"/>
        <v>153</v>
      </c>
      <c r="G94" s="79">
        <f>F94/F$102</f>
        <v>0.64016736401673635</v>
      </c>
      <c r="H94" s="64">
        <f t="shared" ref="H94" si="12">SUM(H54,H62,H70,H78,H86)</f>
        <v>96</v>
      </c>
      <c r="I94" s="78">
        <f>H94/H$102</f>
        <v>0.91428571428571426</v>
      </c>
      <c r="J94" s="58">
        <f t="shared" ref="J94" si="13">SUM(J54,J62,J70,J78,J86)</f>
        <v>26</v>
      </c>
      <c r="K94" s="79">
        <f>J94/J$102</f>
        <v>0.70270270270270274</v>
      </c>
      <c r="L94" s="64">
        <f t="shared" ref="L94" si="14">SUM(L54,L62,L70,L78,L86)</f>
        <v>146</v>
      </c>
      <c r="M94" s="78">
        <f>L94/L$102</f>
        <v>0.39673913043478259</v>
      </c>
      <c r="N94" s="58">
        <f t="shared" ref="N94" si="15">SUM(N54,N62,N70,N78,N86)</f>
        <v>54</v>
      </c>
      <c r="O94" s="79">
        <f>N94/N$102</f>
        <v>1</v>
      </c>
      <c r="P94" s="64">
        <f t="shared" ref="P94" si="16">SUM(P54,P62,P70,P78,P86)</f>
        <v>23</v>
      </c>
      <c r="Q94" s="78">
        <f>P94/P$102</f>
        <v>0.43396226415094341</v>
      </c>
      <c r="R94" s="58">
        <f t="shared" ref="R94" si="17">SUM(R54,R62,R70,R78,R86)</f>
        <v>37</v>
      </c>
      <c r="S94" s="80">
        <f>R94/R$102</f>
        <v>1</v>
      </c>
      <c r="T94" s="45">
        <f t="shared" si="3"/>
        <v>596</v>
      </c>
      <c r="U94" s="46">
        <f>T94/T$102</f>
        <v>0.56707897240723126</v>
      </c>
    </row>
    <row r="95" spans="1:21" x14ac:dyDescent="0.25">
      <c r="A95" s="44">
        <v>100</v>
      </c>
      <c r="B95" s="7" t="s">
        <v>7</v>
      </c>
      <c r="C95" s="55">
        <v>2013</v>
      </c>
      <c r="D95" s="67">
        <f t="shared" si="4"/>
        <v>171</v>
      </c>
      <c r="E95" s="78">
        <f>D95/D$103</f>
        <v>0.6151079136690647</v>
      </c>
      <c r="F95" s="61">
        <f t="shared" si="5"/>
        <v>79</v>
      </c>
      <c r="G95" s="79">
        <f>F95/F$103</f>
        <v>0.55244755244755239</v>
      </c>
      <c r="H95" s="64">
        <f t="shared" ref="H95" si="18">SUM(H55,H63,H71,H79,H87)</f>
        <v>60</v>
      </c>
      <c r="I95" s="78">
        <f>H95/H$103</f>
        <v>0.967741935483871</v>
      </c>
      <c r="J95" s="58">
        <f t="shared" ref="J95" si="19">SUM(J55,J63,J71,J79,J87)</f>
        <v>101</v>
      </c>
      <c r="K95" s="79">
        <f>J95/J$103</f>
        <v>0.75939849624060152</v>
      </c>
      <c r="L95" s="64">
        <f t="shared" ref="L95" si="20">SUM(L55,L63,L71,L79,L87)</f>
        <v>177</v>
      </c>
      <c r="M95" s="78">
        <f>L95/L$103</f>
        <v>0.46949602122015915</v>
      </c>
      <c r="N95" s="58">
        <f t="shared" ref="N95" si="21">SUM(N55,N63,N71,N79,N87)</f>
        <v>13</v>
      </c>
      <c r="O95" s="79">
        <f>N95/N$103</f>
        <v>0.48148148148148145</v>
      </c>
      <c r="P95" s="64">
        <f t="shared" ref="P95" si="22">SUM(P55,P63,P71,P79,P87)</f>
        <v>52</v>
      </c>
      <c r="Q95" s="78">
        <f>P95/P$103</f>
        <v>0.54166666666666663</v>
      </c>
      <c r="R95" s="58">
        <f t="shared" ref="R95" si="23">SUM(R55,R63,R71,R79,R87)</f>
        <v>12</v>
      </c>
      <c r="S95" s="80">
        <f>R95/R$103</f>
        <v>0.6</v>
      </c>
      <c r="T95" s="45">
        <f t="shared" si="3"/>
        <v>665</v>
      </c>
      <c r="U95" s="46">
        <f>T95/T$103</f>
        <v>0.585387323943662</v>
      </c>
    </row>
    <row r="96" spans="1:21" x14ac:dyDescent="0.25">
      <c r="A96" s="44">
        <v>101</v>
      </c>
      <c r="B96" s="7" t="s">
        <v>7</v>
      </c>
      <c r="C96" s="55">
        <v>2014</v>
      </c>
      <c r="D96" s="67">
        <f t="shared" si="4"/>
        <v>146</v>
      </c>
      <c r="E96" s="78">
        <f>D96/D$104</f>
        <v>0.56589147286821706</v>
      </c>
      <c r="F96" s="61">
        <f t="shared" si="5"/>
        <v>70</v>
      </c>
      <c r="G96" s="79">
        <f>F96/F$104</f>
        <v>0.48275862068965519</v>
      </c>
      <c r="H96" s="64">
        <f t="shared" ref="H96" si="24">SUM(H56,H64,H72,H80,H88)</f>
        <v>47</v>
      </c>
      <c r="I96" s="78">
        <f>H96/H$104</f>
        <v>0.97916666666666663</v>
      </c>
      <c r="J96" s="58">
        <f t="shared" ref="J96" si="25">SUM(J56,J64,J72,J80,J88)</f>
        <v>77</v>
      </c>
      <c r="K96" s="79">
        <f>J96/J$104</f>
        <v>0.77777777777777779</v>
      </c>
      <c r="L96" s="64">
        <f t="shared" ref="L96" si="26">SUM(L56,L64,L72,L80,L88)</f>
        <v>152</v>
      </c>
      <c r="M96" s="78">
        <f>L96/L$104</f>
        <v>0.60557768924302791</v>
      </c>
      <c r="N96" s="58">
        <f t="shared" ref="N96" si="27">SUM(N56,N64,N72,N80,N88)</f>
        <v>24</v>
      </c>
      <c r="O96" s="79">
        <f>N96/N$104</f>
        <v>1</v>
      </c>
      <c r="P96" s="64">
        <f t="shared" ref="P96" si="28">SUM(P56,P64,P72,P80,P88)</f>
        <v>26</v>
      </c>
      <c r="Q96" s="78">
        <f>P96/P$104</f>
        <v>0.4642857142857143</v>
      </c>
      <c r="R96" s="58">
        <f t="shared" ref="R96" si="29">SUM(R56,R64,R72,R80,R88)</f>
        <v>1</v>
      </c>
      <c r="S96" s="80">
        <f>R96/R$104</f>
        <v>0.2</v>
      </c>
      <c r="T96" s="45">
        <f t="shared" si="3"/>
        <v>543</v>
      </c>
      <c r="U96" s="46">
        <f>T96/T$104</f>
        <v>0.61286681715575619</v>
      </c>
    </row>
    <row r="97" spans="1:23" x14ac:dyDescent="0.25">
      <c r="A97" s="44">
        <v>102</v>
      </c>
      <c r="B97" s="7" t="s">
        <v>7</v>
      </c>
      <c r="C97" s="55">
        <v>2015</v>
      </c>
      <c r="D97" s="67">
        <f t="shared" si="4"/>
        <v>140</v>
      </c>
      <c r="E97" s="78">
        <f>D97/D$105</f>
        <v>0.8045977011494253</v>
      </c>
      <c r="F97" s="61">
        <f>SUM(F57,F65,F73,F81,F89)</f>
        <v>63</v>
      </c>
      <c r="G97" s="79">
        <f>F97/F$105</f>
        <v>0.5625</v>
      </c>
      <c r="H97" s="64">
        <f t="shared" ref="H97" si="30">SUM(H57,H65,H73,H81,H89)</f>
        <v>81</v>
      </c>
      <c r="I97" s="78">
        <f>H97/H$105</f>
        <v>0.86170212765957444</v>
      </c>
      <c r="J97" s="58">
        <f t="shared" ref="J97" si="31">SUM(J57,J65,J73,J81,J89)</f>
        <v>102</v>
      </c>
      <c r="K97" s="79">
        <f>J97/J$105</f>
        <v>0.87179487179487181</v>
      </c>
      <c r="L97" s="64">
        <f t="shared" ref="L97" si="32">SUM(L57,L65,L73,L81,L89)</f>
        <v>81</v>
      </c>
      <c r="M97" s="78">
        <f>L97/L$105</f>
        <v>0.64800000000000002</v>
      </c>
      <c r="N97" s="58">
        <f>SUM(N57,N65,N73,N81,N89)</f>
        <v>51</v>
      </c>
      <c r="O97" s="79">
        <f>N97/N$105</f>
        <v>1</v>
      </c>
      <c r="P97" s="64">
        <f t="shared" ref="P97" si="33">SUM(P57,P65,P73,P81,P89)</f>
        <v>184</v>
      </c>
      <c r="Q97" s="78">
        <f>P97/P$105</f>
        <v>0.96335078534031415</v>
      </c>
      <c r="R97" s="58">
        <f t="shared" ref="R97" si="34">SUM(R57,R65,R73,R81,R89)</f>
        <v>14</v>
      </c>
      <c r="S97" s="80">
        <f>R97/R$105</f>
        <v>0.31111111111111112</v>
      </c>
      <c r="T97" s="45">
        <f t="shared" si="3"/>
        <v>716</v>
      </c>
      <c r="U97" s="46">
        <f>T97/T$105</f>
        <v>0.7876787678767877</v>
      </c>
    </row>
    <row r="98" spans="1:23" x14ac:dyDescent="0.25">
      <c r="A98" s="44">
        <v>103</v>
      </c>
      <c r="B98" s="7" t="s">
        <v>7</v>
      </c>
      <c r="C98" s="55">
        <v>2016</v>
      </c>
      <c r="D98" s="67">
        <f t="shared" si="4"/>
        <v>85</v>
      </c>
      <c r="E98" s="78">
        <f>D98/D$106</f>
        <v>0.73913043478260865</v>
      </c>
      <c r="F98" s="61">
        <f t="shared" si="5"/>
        <v>88</v>
      </c>
      <c r="G98" s="79">
        <f>F98/F$106</f>
        <v>0.88</v>
      </c>
      <c r="H98" s="64">
        <f t="shared" ref="H98" si="35">SUM(H58,H66,H74,H82,H90)</f>
        <v>83</v>
      </c>
      <c r="I98" s="78">
        <f>H98/H$106</f>
        <v>0.87368421052631584</v>
      </c>
      <c r="J98" s="58">
        <f t="shared" ref="J98" si="36">SUM(J58,J66,J74,J82,J90)</f>
        <v>117</v>
      </c>
      <c r="K98" s="79">
        <f>J98/J$106</f>
        <v>0.78</v>
      </c>
      <c r="L98" s="64">
        <f t="shared" ref="L98" si="37">SUM(L58,L66,L74,L82,L90)</f>
        <v>32</v>
      </c>
      <c r="M98" s="78">
        <f>L98/L$106</f>
        <v>0.38554216867469882</v>
      </c>
      <c r="N98" s="58">
        <f t="shared" ref="N98" si="38">SUM(N58,N66,N74,N82,N90)</f>
        <v>28</v>
      </c>
      <c r="O98" s="79">
        <f>N98/N$106</f>
        <v>1</v>
      </c>
      <c r="P98" s="64">
        <f t="shared" ref="P98" si="39">SUM(P58,P66,P74,P82,P90)</f>
        <v>183</v>
      </c>
      <c r="Q98" s="78">
        <f>P98/P$106</f>
        <v>0.91959798994974873</v>
      </c>
      <c r="R98" s="58">
        <f t="shared" ref="R98" si="40">SUM(R58,R66,R74,R82,R90)</f>
        <v>17</v>
      </c>
      <c r="S98" s="80">
        <f>R98/R$106</f>
        <v>0.6071428571428571</v>
      </c>
      <c r="T98" s="45">
        <f t="shared" si="3"/>
        <v>633</v>
      </c>
      <c r="U98" s="46">
        <f>T98/T$106</f>
        <v>0.79323308270676696</v>
      </c>
    </row>
    <row r="99" spans="1:23" ht="15.75" thickBot="1" x14ac:dyDescent="0.3">
      <c r="A99" s="47">
        <v>104</v>
      </c>
      <c r="B99" s="48" t="s">
        <v>7</v>
      </c>
      <c r="C99" s="56">
        <v>2017</v>
      </c>
      <c r="D99" s="68">
        <f t="shared" si="4"/>
        <v>49</v>
      </c>
      <c r="E99" s="81">
        <f>D99/D$107</f>
        <v>0.80327868852459017</v>
      </c>
      <c r="F99" s="62">
        <f t="shared" si="5"/>
        <v>58</v>
      </c>
      <c r="G99" s="82">
        <f>F99/F$107</f>
        <v>0.95081967213114749</v>
      </c>
      <c r="H99" s="65">
        <f t="shared" ref="H99" si="41">SUM(H59,H67,H75,H83,H91)</f>
        <v>70</v>
      </c>
      <c r="I99" s="81">
        <f>H99/H$107</f>
        <v>0.94594594594594594</v>
      </c>
      <c r="J99" s="59">
        <f t="shared" ref="J99" si="42">SUM(J59,J67,J75,J83,J91)</f>
        <v>55</v>
      </c>
      <c r="K99" s="82">
        <f>J99/J$107</f>
        <v>0.5670103092783505</v>
      </c>
      <c r="L99" s="65">
        <f t="shared" ref="L99" si="43">SUM(L59,L67,L75,L83,L91)</f>
        <v>15</v>
      </c>
      <c r="M99" s="81">
        <f>L99/L$107</f>
        <v>0.83333333333333337</v>
      </c>
      <c r="N99" s="59">
        <f t="shared" ref="N99" si="44">SUM(N59,N67,N75,N83,N91)</f>
        <v>14</v>
      </c>
      <c r="O99" s="82">
        <f>N99/N$107</f>
        <v>1</v>
      </c>
      <c r="P99" s="65">
        <f t="shared" ref="P99" si="45">SUM(P59,P67,P75,P83,P91)</f>
        <v>128</v>
      </c>
      <c r="Q99" s="81">
        <f>P99/P$107</f>
        <v>1</v>
      </c>
      <c r="R99" s="59">
        <f t="shared" ref="R99" si="46">SUM(R59,R67,R75,R83,R91)</f>
        <v>6</v>
      </c>
      <c r="S99" s="83">
        <f>R99/R$107</f>
        <v>1</v>
      </c>
      <c r="T99" s="49">
        <f t="shared" si="3"/>
        <v>395</v>
      </c>
      <c r="U99" s="50">
        <f>T99/T$107</f>
        <v>0.86056644880174293</v>
      </c>
    </row>
    <row r="100" spans="1:23" x14ac:dyDescent="0.25">
      <c r="A100" s="40">
        <v>121</v>
      </c>
      <c r="B100" s="41" t="s">
        <v>8</v>
      </c>
      <c r="C100" s="54">
        <v>2010</v>
      </c>
      <c r="D100" s="66">
        <f t="shared" ref="D100:D107" si="47">SUM(D4,D12,D20,D28,D36,D52,D60,D68,D76,D84)</f>
        <v>724</v>
      </c>
      <c r="E100" s="75">
        <f>SUM(E44,E92)</f>
        <v>1</v>
      </c>
      <c r="F100" s="60">
        <f>SUM(F4,F12,F20,F28,F36,F52,F60,F68,F76,F84)</f>
        <v>521</v>
      </c>
      <c r="G100" s="76">
        <f>SUM(G44,G92)</f>
        <v>1</v>
      </c>
      <c r="H100" s="66">
        <f>SUM(H4,H12,H20,H28,H36,H52,H60,H68,H76,H84)</f>
        <v>186</v>
      </c>
      <c r="I100" s="75">
        <f>SUM(I44,I92)</f>
        <v>1</v>
      </c>
      <c r="J100" s="60">
        <f>SUM(J4,J12,J20,J28,J36,J52,J60,J68,J76,J84)</f>
        <v>207</v>
      </c>
      <c r="K100" s="76">
        <f>SUM(K44,K92)</f>
        <v>1</v>
      </c>
      <c r="L100" s="66">
        <f>SUM(L4,L12,L20,L28,L36,L52,L60,L68,L76,L84)</f>
        <v>532</v>
      </c>
      <c r="M100" s="75">
        <f>SUM(M44,M92)</f>
        <v>1</v>
      </c>
      <c r="N100" s="60">
        <f>SUM(N4,N12,N20,N28,N36,N52,N60,N68,N76,N84)</f>
        <v>19</v>
      </c>
      <c r="O100" s="76">
        <f>SUM(O44,O92)</f>
        <v>1</v>
      </c>
      <c r="P100" s="66">
        <f>SUM(P4,P12,P20,P28,P36,P52,P60,P68,P76,P84)</f>
        <v>217</v>
      </c>
      <c r="Q100" s="75">
        <f>SUM(Q44,Q92)</f>
        <v>1</v>
      </c>
      <c r="R100" s="60">
        <f>SUM(R4,R12,R20,R28,R36,R52,R60,R68,R76,R84)</f>
        <v>68</v>
      </c>
      <c r="S100" s="77">
        <f>SUM(S44,S92)</f>
        <v>1</v>
      </c>
      <c r="T100" s="42">
        <f>SUM(D100,F100,H100,J100,L100,N100,P100,R100)</f>
        <v>2474</v>
      </c>
      <c r="U100" s="43">
        <f>SUM(U44,U92)</f>
        <v>1</v>
      </c>
      <c r="W100" s="95"/>
    </row>
    <row r="101" spans="1:23" x14ac:dyDescent="0.25">
      <c r="A101" s="44">
        <v>122</v>
      </c>
      <c r="B101" s="7" t="s">
        <v>8</v>
      </c>
      <c r="C101" s="55">
        <v>2011</v>
      </c>
      <c r="D101" s="67">
        <f t="shared" si="47"/>
        <v>514</v>
      </c>
      <c r="E101" s="78">
        <f t="shared" ref="E101:G107" si="48">SUM(E45,E93)</f>
        <v>1</v>
      </c>
      <c r="F101" s="61">
        <f t="shared" ref="F101:F107" si="49">SUM(F5,F13,F21,F29,F37,F53,F61,F69,F77,F85)</f>
        <v>449</v>
      </c>
      <c r="G101" s="79">
        <f t="shared" si="48"/>
        <v>1</v>
      </c>
      <c r="H101" s="67">
        <f t="shared" ref="H101" si="50">SUM(H5,H13,H21,H29,H37,H53,H61,H69,H77,H85)</f>
        <v>135</v>
      </c>
      <c r="I101" s="78">
        <f t="shared" ref="I101" si="51">SUM(I45,I93)</f>
        <v>1</v>
      </c>
      <c r="J101" s="61">
        <f t="shared" ref="J101" si="52">SUM(J5,J13,J21,J29,J37,J53,J61,J69,J77,J85)</f>
        <v>44</v>
      </c>
      <c r="K101" s="79">
        <f t="shared" ref="K101" si="53">SUM(K45,K93)</f>
        <v>1</v>
      </c>
      <c r="L101" s="67">
        <f t="shared" ref="L101" si="54">SUM(L5,L13,L21,L29,L37,L53,L61,L69,L77,L85)</f>
        <v>224</v>
      </c>
      <c r="M101" s="78">
        <f t="shared" ref="M101" si="55">SUM(M45,M93)</f>
        <v>1</v>
      </c>
      <c r="N101" s="61">
        <f t="shared" ref="N101" si="56">SUM(N5,N13,N21,N29,N37,N53,N61,N69,N77,N85)</f>
        <v>258</v>
      </c>
      <c r="O101" s="79">
        <f t="shared" ref="O101" si="57">SUM(O45,O93)</f>
        <v>1</v>
      </c>
      <c r="P101" s="67">
        <f t="shared" ref="P101" si="58">SUM(P5,P13,P21,P29,P37,P53,P61,P69,P77,P85)</f>
        <v>86</v>
      </c>
      <c r="Q101" s="78">
        <f t="shared" ref="Q101" si="59">SUM(Q45,Q93)</f>
        <v>1</v>
      </c>
      <c r="R101" s="61">
        <f t="shared" ref="R101" si="60">SUM(R5,R13,R21,R29,R37,R53,R61,R69,R77,R85)</f>
        <v>11</v>
      </c>
      <c r="S101" s="80">
        <f t="shared" ref="S101" si="61">SUM(S45,S93)</f>
        <v>1</v>
      </c>
      <c r="T101" s="45">
        <f t="shared" si="3"/>
        <v>1721</v>
      </c>
      <c r="U101" s="46">
        <f t="shared" ref="U101" si="62">SUM(U45,U93)</f>
        <v>1</v>
      </c>
      <c r="W101" s="95"/>
    </row>
    <row r="102" spans="1:23" x14ac:dyDescent="0.25">
      <c r="A102" s="44">
        <v>123</v>
      </c>
      <c r="B102" s="7" t="s">
        <v>8</v>
      </c>
      <c r="C102" s="55">
        <v>2012</v>
      </c>
      <c r="D102" s="67">
        <f t="shared" si="47"/>
        <v>158</v>
      </c>
      <c r="E102" s="78">
        <f t="shared" si="48"/>
        <v>1</v>
      </c>
      <c r="F102" s="61">
        <f t="shared" si="49"/>
        <v>239</v>
      </c>
      <c r="G102" s="79">
        <f t="shared" si="48"/>
        <v>1</v>
      </c>
      <c r="H102" s="67">
        <f t="shared" ref="H102" si="63">SUM(H6,H14,H22,H30,H38,H54,H62,H70,H78,H86)</f>
        <v>105</v>
      </c>
      <c r="I102" s="78">
        <f t="shared" ref="I102" si="64">SUM(I46,I94)</f>
        <v>1</v>
      </c>
      <c r="J102" s="61">
        <f t="shared" ref="J102" si="65">SUM(J6,J14,J22,J30,J38,J54,J62,J70,J78,J86)</f>
        <v>37</v>
      </c>
      <c r="K102" s="79">
        <f t="shared" ref="K102" si="66">SUM(K46,K94)</f>
        <v>1</v>
      </c>
      <c r="L102" s="67">
        <f t="shared" ref="L102" si="67">SUM(L6,L14,L22,L30,L38,L54,L62,L70,L78,L86)</f>
        <v>368</v>
      </c>
      <c r="M102" s="78">
        <f t="shared" ref="M102" si="68">SUM(M46,M94)</f>
        <v>1</v>
      </c>
      <c r="N102" s="61">
        <f t="shared" ref="N102" si="69">SUM(N6,N14,N22,N30,N38,N54,N62,N70,N78,N86)</f>
        <v>54</v>
      </c>
      <c r="O102" s="79">
        <f t="shared" ref="O102" si="70">SUM(O46,O94)</f>
        <v>1</v>
      </c>
      <c r="P102" s="67">
        <f t="shared" ref="P102" si="71">SUM(P6,P14,P22,P30,P38,P54,P62,P70,P78,P86)</f>
        <v>53</v>
      </c>
      <c r="Q102" s="78">
        <f t="shared" ref="Q102" si="72">SUM(Q46,Q94)</f>
        <v>1</v>
      </c>
      <c r="R102" s="61">
        <f t="shared" ref="R102" si="73">SUM(R6,R14,R22,R30,R38,R54,R62,R70,R78,R86)</f>
        <v>37</v>
      </c>
      <c r="S102" s="80">
        <f t="shared" ref="S102" si="74">SUM(S46,S94)</f>
        <v>1</v>
      </c>
      <c r="T102" s="45">
        <f t="shared" si="3"/>
        <v>1051</v>
      </c>
      <c r="U102" s="46">
        <f t="shared" ref="U102" si="75">SUM(U46,U94)</f>
        <v>1</v>
      </c>
      <c r="W102" s="95"/>
    </row>
    <row r="103" spans="1:23" x14ac:dyDescent="0.25">
      <c r="A103" s="44">
        <v>124</v>
      </c>
      <c r="B103" s="7" t="s">
        <v>8</v>
      </c>
      <c r="C103" s="55">
        <v>2013</v>
      </c>
      <c r="D103" s="67">
        <f t="shared" si="47"/>
        <v>278</v>
      </c>
      <c r="E103" s="78">
        <f t="shared" si="48"/>
        <v>1</v>
      </c>
      <c r="F103" s="61">
        <f t="shared" si="49"/>
        <v>143</v>
      </c>
      <c r="G103" s="79">
        <f t="shared" si="48"/>
        <v>1</v>
      </c>
      <c r="H103" s="67">
        <f t="shared" ref="H103" si="76">SUM(H7,H15,H23,H31,H39,H55,H63,H71,H79,H87)</f>
        <v>62</v>
      </c>
      <c r="I103" s="78">
        <f t="shared" ref="I103" si="77">SUM(I47,I95)</f>
        <v>1</v>
      </c>
      <c r="J103" s="61">
        <f t="shared" ref="J103" si="78">SUM(J7,J15,J23,J31,J39,J55,J63,J71,J79,J87)</f>
        <v>133</v>
      </c>
      <c r="K103" s="79">
        <f t="shared" ref="K103" si="79">SUM(K47,K95)</f>
        <v>1</v>
      </c>
      <c r="L103" s="67">
        <f t="shared" ref="L103" si="80">SUM(L7,L15,L23,L31,L39,L55,L63,L71,L79,L87)</f>
        <v>377</v>
      </c>
      <c r="M103" s="78">
        <f t="shared" ref="M103" si="81">SUM(M47,M95)</f>
        <v>1</v>
      </c>
      <c r="N103" s="61">
        <f t="shared" ref="N103" si="82">SUM(N7,N15,N23,N31,N39,N55,N63,N71,N79,N87)</f>
        <v>27</v>
      </c>
      <c r="O103" s="79">
        <f t="shared" ref="O103" si="83">SUM(O47,O95)</f>
        <v>1</v>
      </c>
      <c r="P103" s="67">
        <f t="shared" ref="P103" si="84">SUM(P7,P15,P23,P31,P39,P55,P63,P71,P79,P87)</f>
        <v>96</v>
      </c>
      <c r="Q103" s="78">
        <f t="shared" ref="Q103" si="85">SUM(Q47,Q95)</f>
        <v>1</v>
      </c>
      <c r="R103" s="61">
        <f t="shared" ref="R103" si="86">SUM(R7,R15,R23,R31,R39,R55,R63,R71,R79,R87)</f>
        <v>20</v>
      </c>
      <c r="S103" s="80">
        <f t="shared" ref="S103" si="87">SUM(S47,S95)</f>
        <v>1</v>
      </c>
      <c r="T103" s="45">
        <f t="shared" si="3"/>
        <v>1136</v>
      </c>
      <c r="U103" s="46">
        <f t="shared" ref="U103" si="88">SUM(U47,U95)</f>
        <v>1</v>
      </c>
      <c r="W103" s="95"/>
    </row>
    <row r="104" spans="1:23" x14ac:dyDescent="0.25">
      <c r="A104" s="44">
        <v>125</v>
      </c>
      <c r="B104" s="7" t="s">
        <v>8</v>
      </c>
      <c r="C104" s="55">
        <v>2014</v>
      </c>
      <c r="D104" s="67">
        <f t="shared" si="47"/>
        <v>258</v>
      </c>
      <c r="E104" s="78">
        <f t="shared" si="48"/>
        <v>1</v>
      </c>
      <c r="F104" s="61">
        <f t="shared" si="49"/>
        <v>145</v>
      </c>
      <c r="G104" s="79">
        <f t="shared" si="48"/>
        <v>1</v>
      </c>
      <c r="H104" s="67">
        <f t="shared" ref="H104" si="89">SUM(H8,H16,H24,H32,H40,H56,H64,H72,H80,H88)</f>
        <v>48</v>
      </c>
      <c r="I104" s="78">
        <f t="shared" ref="I104" si="90">SUM(I48,I96)</f>
        <v>1</v>
      </c>
      <c r="J104" s="61">
        <f t="shared" ref="J104" si="91">SUM(J8,J16,J24,J32,J40,J56,J64,J72,J80,J88)</f>
        <v>99</v>
      </c>
      <c r="K104" s="79">
        <f t="shared" ref="K104" si="92">SUM(K48,K96)</f>
        <v>1</v>
      </c>
      <c r="L104" s="67">
        <f t="shared" ref="L104" si="93">SUM(L8,L16,L24,L32,L40,L56,L64,L72,L80,L88)</f>
        <v>251</v>
      </c>
      <c r="M104" s="78">
        <f t="shared" ref="M104" si="94">SUM(M48,M96)</f>
        <v>1</v>
      </c>
      <c r="N104" s="61">
        <f t="shared" ref="N104" si="95">SUM(N8,N16,N24,N32,N40,N56,N64,N72,N80,N88)</f>
        <v>24</v>
      </c>
      <c r="O104" s="79">
        <f t="shared" ref="O104" si="96">SUM(O48,O96)</f>
        <v>1</v>
      </c>
      <c r="P104" s="67">
        <f t="shared" ref="P104" si="97">SUM(P8,P16,P24,P32,P40,P56,P64,P72,P80,P88)</f>
        <v>56</v>
      </c>
      <c r="Q104" s="78">
        <f t="shared" ref="Q104" si="98">SUM(Q48,Q96)</f>
        <v>1</v>
      </c>
      <c r="R104" s="61">
        <f t="shared" ref="R104" si="99">SUM(R8,R16,R24,R32,R40,R56,R64,R72,R80,R88)</f>
        <v>5</v>
      </c>
      <c r="S104" s="80">
        <f t="shared" ref="S104" si="100">SUM(S48,S96)</f>
        <v>1</v>
      </c>
      <c r="T104" s="45">
        <f t="shared" si="3"/>
        <v>886</v>
      </c>
      <c r="U104" s="46">
        <f t="shared" ref="U104" si="101">SUM(U48,U96)</f>
        <v>1</v>
      </c>
      <c r="W104" s="95"/>
    </row>
    <row r="105" spans="1:23" x14ac:dyDescent="0.25">
      <c r="A105" s="44">
        <v>126</v>
      </c>
      <c r="B105" s="7" t="s">
        <v>8</v>
      </c>
      <c r="C105" s="55">
        <v>2015</v>
      </c>
      <c r="D105" s="67">
        <f t="shared" si="47"/>
        <v>174</v>
      </c>
      <c r="E105" s="78">
        <f t="shared" si="48"/>
        <v>1</v>
      </c>
      <c r="F105" s="61">
        <f t="shared" si="49"/>
        <v>112</v>
      </c>
      <c r="G105" s="79">
        <f t="shared" si="48"/>
        <v>1</v>
      </c>
      <c r="H105" s="67">
        <f t="shared" ref="H105" si="102">SUM(H9,H17,H25,H33,H41,H57,H65,H73,H81,H89)</f>
        <v>94</v>
      </c>
      <c r="I105" s="78">
        <f t="shared" ref="I105" si="103">SUM(I49,I97)</f>
        <v>1</v>
      </c>
      <c r="J105" s="61">
        <f t="shared" ref="J105" si="104">SUM(J9,J17,J25,J33,J41,J57,J65,J73,J81,J89)</f>
        <v>117</v>
      </c>
      <c r="K105" s="79">
        <f t="shared" ref="K105" si="105">SUM(K49,K97)</f>
        <v>1</v>
      </c>
      <c r="L105" s="67">
        <f t="shared" ref="L105" si="106">SUM(L9,L17,L25,L33,L41,L57,L65,L73,L81,L89)</f>
        <v>125</v>
      </c>
      <c r="M105" s="78">
        <f t="shared" ref="M105" si="107">SUM(M49,M97)</f>
        <v>1</v>
      </c>
      <c r="N105" s="61">
        <f t="shared" ref="N105" si="108">SUM(N9,N17,N25,N33,N41,N57,N65,N73,N81,N89)</f>
        <v>51</v>
      </c>
      <c r="O105" s="79">
        <f t="shared" ref="O105" si="109">SUM(O49,O97)</f>
        <v>1</v>
      </c>
      <c r="P105" s="67">
        <f t="shared" ref="P105" si="110">SUM(P9,P17,P25,P33,P41,P57,P65,P73,P81,P89)</f>
        <v>191</v>
      </c>
      <c r="Q105" s="78">
        <f t="shared" ref="Q105" si="111">SUM(Q49,Q97)</f>
        <v>1</v>
      </c>
      <c r="R105" s="61">
        <f t="shared" ref="R105" si="112">SUM(R9,R17,R25,R33,R41,R57,R65,R73,R81,R89)</f>
        <v>45</v>
      </c>
      <c r="S105" s="80">
        <f t="shared" ref="S105" si="113">SUM(S49,S97)</f>
        <v>1</v>
      </c>
      <c r="T105" s="45">
        <f t="shared" si="3"/>
        <v>909</v>
      </c>
      <c r="U105" s="46">
        <f t="shared" ref="U105" si="114">SUM(U49,U97)</f>
        <v>1</v>
      </c>
      <c r="W105" s="95"/>
    </row>
    <row r="106" spans="1:23" x14ac:dyDescent="0.25">
      <c r="A106" s="44">
        <v>127</v>
      </c>
      <c r="B106" s="7" t="s">
        <v>8</v>
      </c>
      <c r="C106" s="55">
        <v>2016</v>
      </c>
      <c r="D106" s="67">
        <f t="shared" si="47"/>
        <v>115</v>
      </c>
      <c r="E106" s="78">
        <f t="shared" si="48"/>
        <v>1</v>
      </c>
      <c r="F106" s="61">
        <f t="shared" si="49"/>
        <v>100</v>
      </c>
      <c r="G106" s="79">
        <f t="shared" si="48"/>
        <v>1</v>
      </c>
      <c r="H106" s="67">
        <f t="shared" ref="H106" si="115">SUM(H10,H18,H26,H34,H42,H58,H66,H74,H82,H90)</f>
        <v>95</v>
      </c>
      <c r="I106" s="78">
        <f t="shared" ref="I106" si="116">SUM(I50,I98)</f>
        <v>1</v>
      </c>
      <c r="J106" s="61">
        <f t="shared" ref="J106" si="117">SUM(J10,J18,J26,J34,J42,J58,J66,J74,J82,J90)</f>
        <v>150</v>
      </c>
      <c r="K106" s="79">
        <f t="shared" ref="K106" si="118">SUM(K50,K98)</f>
        <v>1</v>
      </c>
      <c r="L106" s="67">
        <f t="shared" ref="L106" si="119">SUM(L10,L18,L26,L34,L42,L58,L66,L74,L82,L90)</f>
        <v>83</v>
      </c>
      <c r="M106" s="78">
        <f t="shared" ref="M106" si="120">SUM(M50,M98)</f>
        <v>1</v>
      </c>
      <c r="N106" s="61">
        <f t="shared" ref="N106" si="121">SUM(N10,N18,N26,N34,N42,N58,N66,N74,N82,N90)</f>
        <v>28</v>
      </c>
      <c r="O106" s="79">
        <f t="shared" ref="O106" si="122">SUM(O50,O98)</f>
        <v>1</v>
      </c>
      <c r="P106" s="67">
        <f t="shared" ref="P106" si="123">SUM(P10,P18,P26,P34,P42,P58,P66,P74,P82,P90)</f>
        <v>199</v>
      </c>
      <c r="Q106" s="78">
        <f t="shared" ref="Q106" si="124">SUM(Q50,Q98)</f>
        <v>1</v>
      </c>
      <c r="R106" s="61">
        <f t="shared" ref="R106" si="125">SUM(R10,R18,R26,R34,R42,R58,R66,R74,R82,R90)</f>
        <v>28</v>
      </c>
      <c r="S106" s="80">
        <f t="shared" ref="S106" si="126">SUM(S50,S98)</f>
        <v>1</v>
      </c>
      <c r="T106" s="45">
        <f t="shared" si="3"/>
        <v>798</v>
      </c>
      <c r="U106" s="46">
        <f t="shared" ref="U106" si="127">SUM(U50,U98)</f>
        <v>1</v>
      </c>
      <c r="W106" s="95"/>
    </row>
    <row r="107" spans="1:23" ht="15.75" thickBot="1" x14ac:dyDescent="0.3">
      <c r="A107" s="47">
        <v>128</v>
      </c>
      <c r="B107" s="48" t="s">
        <v>8</v>
      </c>
      <c r="C107" s="56">
        <v>2017</v>
      </c>
      <c r="D107" s="68">
        <f t="shared" si="47"/>
        <v>61</v>
      </c>
      <c r="E107" s="81">
        <f t="shared" si="48"/>
        <v>1</v>
      </c>
      <c r="F107" s="62">
        <f t="shared" si="49"/>
        <v>61</v>
      </c>
      <c r="G107" s="82">
        <f t="shared" si="48"/>
        <v>1</v>
      </c>
      <c r="H107" s="68">
        <f t="shared" ref="H107" si="128">SUM(H11,H19,H27,H35,H43,H59,H67,H75,H83,H91)</f>
        <v>74</v>
      </c>
      <c r="I107" s="81">
        <f t="shared" ref="I107" si="129">SUM(I51,I99)</f>
        <v>1</v>
      </c>
      <c r="J107" s="62">
        <f t="shared" ref="J107" si="130">SUM(J11,J19,J27,J35,J43,J59,J67,J75,J83,J91)</f>
        <v>97</v>
      </c>
      <c r="K107" s="82">
        <f t="shared" ref="K107" si="131">SUM(K51,K99)</f>
        <v>1</v>
      </c>
      <c r="L107" s="68">
        <f t="shared" ref="L107" si="132">SUM(L11,L19,L27,L35,L43,L59,L67,L75,L83,L91)</f>
        <v>18</v>
      </c>
      <c r="M107" s="81">
        <f t="shared" ref="M107" si="133">SUM(M51,M99)</f>
        <v>1</v>
      </c>
      <c r="N107" s="62">
        <f>SUM(N11,N19,N27,N35,N43,N59,N67,N75,N83,N91)</f>
        <v>14</v>
      </c>
      <c r="O107" s="82">
        <f t="shared" ref="O107" si="134">SUM(O51,O99)</f>
        <v>1</v>
      </c>
      <c r="P107" s="68">
        <f t="shared" ref="P107" si="135">SUM(P11,P19,P27,P35,P43,P59,P67,P75,P83,P91)</f>
        <v>128</v>
      </c>
      <c r="Q107" s="81">
        <f t="shared" ref="Q107" si="136">SUM(Q51,Q99)</f>
        <v>1</v>
      </c>
      <c r="R107" s="62">
        <f t="shared" ref="R107" si="137">SUM(R11,R19,R27,R35,R43,R59,R67,R75,R83,R91)</f>
        <v>6</v>
      </c>
      <c r="S107" s="83">
        <f t="shared" ref="S107" si="138">SUM(S51,S99)</f>
        <v>1</v>
      </c>
      <c r="T107" s="49">
        <f t="shared" si="3"/>
        <v>459</v>
      </c>
      <c r="U107" s="50">
        <f t="shared" ref="U107" si="139">SUM(U51,U99)</f>
        <v>1</v>
      </c>
      <c r="W107" s="95"/>
    </row>
    <row r="108" spans="1:23" x14ac:dyDescent="0.25">
      <c r="A108">
        <v>129</v>
      </c>
      <c r="B108" s="3"/>
      <c r="C108" s="3"/>
      <c r="D108" s="2"/>
    </row>
    <row r="109" spans="1:23" x14ac:dyDescent="0.25">
      <c r="A109">
        <v>130</v>
      </c>
      <c r="B109" s="4" t="s">
        <v>43</v>
      </c>
      <c r="C109" s="3"/>
      <c r="D109" s="2"/>
    </row>
    <row r="110" spans="1:23" x14ac:dyDescent="0.25">
      <c r="A110">
        <v>131</v>
      </c>
      <c r="B110" s="4" t="s">
        <v>44</v>
      </c>
      <c r="C110" s="3"/>
      <c r="D110" s="2"/>
    </row>
    <row r="111" spans="1:23" x14ac:dyDescent="0.25">
      <c r="A111">
        <v>132</v>
      </c>
    </row>
    <row r="112" spans="1:23" ht="60" x14ac:dyDescent="0.25">
      <c r="A112">
        <v>133</v>
      </c>
      <c r="B112" s="1" t="s">
        <v>9</v>
      </c>
    </row>
    <row r="113" spans="1:3" x14ac:dyDescent="0.25">
      <c r="A113">
        <v>134</v>
      </c>
      <c r="B113" s="1" t="s">
        <v>10</v>
      </c>
    </row>
    <row r="114" spans="1:3" x14ac:dyDescent="0.25">
      <c r="A114">
        <v>135</v>
      </c>
    </row>
    <row r="115" spans="1:3" x14ac:dyDescent="0.25">
      <c r="A115">
        <v>136</v>
      </c>
      <c r="B115" t="s">
        <v>11</v>
      </c>
      <c r="C115" t="s">
        <v>12</v>
      </c>
    </row>
    <row r="116" spans="1:3" x14ac:dyDescent="0.25">
      <c r="A116">
        <v>137</v>
      </c>
    </row>
    <row r="117" spans="1:3" x14ac:dyDescent="0.25">
      <c r="A117">
        <v>138</v>
      </c>
      <c r="B117" t="s">
        <v>13</v>
      </c>
      <c r="C117" t="s">
        <v>14</v>
      </c>
    </row>
    <row r="118" spans="1:3" x14ac:dyDescent="0.25">
      <c r="A118">
        <v>139</v>
      </c>
    </row>
    <row r="119" spans="1:3" x14ac:dyDescent="0.25">
      <c r="A119">
        <v>140</v>
      </c>
      <c r="B119" t="s">
        <v>15</v>
      </c>
      <c r="C119" t="s">
        <v>16</v>
      </c>
    </row>
    <row r="120" spans="1:3" x14ac:dyDescent="0.25">
      <c r="A120">
        <v>141</v>
      </c>
    </row>
    <row r="121" spans="1:3" x14ac:dyDescent="0.25">
      <c r="A121">
        <v>142</v>
      </c>
      <c r="B121" t="s">
        <v>17</v>
      </c>
    </row>
    <row r="122" spans="1:3" x14ac:dyDescent="0.25">
      <c r="A122">
        <v>143</v>
      </c>
    </row>
    <row r="123" spans="1:3" x14ac:dyDescent="0.25">
      <c r="A123">
        <v>144</v>
      </c>
      <c r="B123" t="s">
        <v>18</v>
      </c>
      <c r="C123" t="s">
        <v>19</v>
      </c>
    </row>
    <row r="124" spans="1:3" x14ac:dyDescent="0.25">
      <c r="A124">
        <v>145</v>
      </c>
    </row>
    <row r="125" spans="1:3" x14ac:dyDescent="0.25">
      <c r="A125">
        <v>146</v>
      </c>
    </row>
    <row r="126" spans="1:3" x14ac:dyDescent="0.25">
      <c r="A126">
        <v>147</v>
      </c>
    </row>
    <row r="127" spans="1:3" x14ac:dyDescent="0.25">
      <c r="A127">
        <v>148</v>
      </c>
    </row>
    <row r="128" spans="1:3" x14ac:dyDescent="0.25">
      <c r="A128">
        <v>149</v>
      </c>
    </row>
    <row r="129" spans="1:3" x14ac:dyDescent="0.25">
      <c r="A129">
        <v>150</v>
      </c>
    </row>
    <row r="130" spans="1:3" x14ac:dyDescent="0.25">
      <c r="A130">
        <v>151</v>
      </c>
    </row>
    <row r="131" spans="1:3" x14ac:dyDescent="0.25">
      <c r="A131">
        <v>152</v>
      </c>
    </row>
    <row r="132" spans="1:3" x14ac:dyDescent="0.25">
      <c r="A132">
        <v>153</v>
      </c>
      <c r="B132" t="s">
        <v>20</v>
      </c>
      <c r="C132" t="s">
        <v>49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ES316E16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2018-10-22T14:50:20Z</dcterms:modified>
</cp:coreProperties>
</file>