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800" windowHeight="12300"/>
  </bookViews>
  <sheets>
    <sheet name="Luke_Met_Mhoitoty_07" sheetId="3" r:id="rId1"/>
  </sheets>
  <calcPr calcId="162913" iterateDelta="1E-4"/>
</workbook>
</file>

<file path=xl/calcChain.xml><?xml version="1.0" encoding="utf-8"?>
<calcChain xmlns="http://schemas.openxmlformats.org/spreadsheetml/2006/main">
  <c r="T10" i="3" l="1"/>
  <c r="S13" i="3" l="1"/>
  <c r="S6" i="3" l="1"/>
  <c r="S7" i="3"/>
  <c r="S8" i="3"/>
  <c r="S9" i="3"/>
  <c r="S10" i="3"/>
  <c r="S11" i="3"/>
  <c r="S12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5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5" i="3"/>
</calcChain>
</file>

<file path=xl/sharedStrings.xml><?xml version="1.0" encoding="utf-8"?>
<sst xmlns="http://schemas.openxmlformats.org/spreadsheetml/2006/main" count="126" uniqueCount="43">
  <si>
    <t>First thinning</t>
  </si>
  <si>
    <t>Other thinning</t>
  </si>
  <si>
    <t>Removal of seed trees and shelterwood trees</t>
  </si>
  <si>
    <t>Clearcutting</t>
  </si>
  <si>
    <t>Seed tree and shelterwood felling</t>
  </si>
  <si>
    <t>Other regeneration felling</t>
  </si>
  <si>
    <t>Other fellings</t>
  </si>
  <si>
    <t>WHOLE COUNTRY</t>
  </si>
  <si>
    <t>2009</t>
  </si>
  <si>
    <t>Non-industrial, private, etc.</t>
  </si>
  <si>
    <t>Others</t>
  </si>
  <si>
    <t>Total</t>
  </si>
  <si>
    <t>2010</t>
  </si>
  <si>
    <t>2011</t>
  </si>
  <si>
    <t>2012</t>
  </si>
  <si>
    <t>2013</t>
  </si>
  <si>
    <t>2014</t>
  </si>
  <si>
    <t>2015</t>
  </si>
  <si>
    <t>2016</t>
  </si>
  <si>
    <t>2017</t>
  </si>
  <si>
    <t>Source:</t>
  </si>
  <si>
    <t>OSF: Natural Resources Institute Finland, Silvicultural and forest improvement work</t>
  </si>
  <si>
    <t>Contact:</t>
  </si>
  <si>
    <t>&lt;A HREF=http://stat.luke.fi/en/silvicultural-and-forest-improvement-work TARGET=_blank&gt;The home page of statistics&lt;/A&gt;</t>
  </si>
  <si>
    <t>Copyright</t>
  </si>
  <si>
    <t>Units:</t>
  </si>
  <si>
    <t>ha</t>
  </si>
  <si>
    <t>Database:</t>
  </si>
  <si>
    <t>Luke/Tilastot</t>
  </si>
  <si>
    <t>Internal reference code:</t>
  </si>
  <si>
    <t>Luke_Met_Mhoitoty_07</t>
  </si>
  <si>
    <t>Change of Area treated with fellings (from notifications of forest use, ha) over time by Ownership category and Method of harvesting</t>
  </si>
  <si>
    <t>%</t>
  </si>
  <si>
    <t>Area</t>
  </si>
  <si>
    <t>Year</t>
  </si>
  <si>
    <t>Ownership</t>
  </si>
  <si>
    <t>Category</t>
  </si>
  <si>
    <t>Total Area treated with fellings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</si>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</sst>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41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0" fillId="0" borderId="5" xfId="0" applyFont="1" applyFill="1" applyBorder="1" applyProtection="1"/>
    <xf numFmtId="164" fontId="0" fillId="0" borderId="6" xfId="1" applyNumberFormat="1" applyFont="1" applyFill="1" applyBorder="1" applyProtection="1"/>
    <xf numFmtId="0" fontId="2" fillId="0" borderId="7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164" fontId="2" fillId="0" borderId="6" xfId="1" applyNumberFormat="1" applyFont="1" applyFill="1" applyBorder="1" applyProtection="1"/>
    <xf numFmtId="3" fontId="2" fillId="0" borderId="8" xfId="0" applyNumberFormat="1" applyFont="1" applyFill="1" applyBorder="1" applyProtection="1"/>
    <xf numFmtId="164" fontId="2" fillId="0" borderId="9" xfId="1" applyNumberFormat="1" applyFont="1" applyFill="1" applyBorder="1" applyProtection="1"/>
    <xf numFmtId="3" fontId="2" fillId="0" borderId="5" xfId="0" applyNumberFormat="1" applyFont="1" applyFill="1" applyBorder="1" applyProtection="1"/>
    <xf numFmtId="3" fontId="2" fillId="0" borderId="7" xfId="0" applyNumberFormat="1" applyFont="1" applyFill="1" applyBorder="1" applyProtection="1"/>
    <xf numFmtId="3" fontId="0" fillId="0" borderId="5" xfId="0" applyNumberFormat="1" applyFill="1" applyBorder="1" applyProtection="1"/>
    <xf numFmtId="0" fontId="2" fillId="0" borderId="4" xfId="0" applyFont="1" applyFill="1" applyBorder="1" applyAlignment="1" applyProtection="1">
      <alignment vertical="top" wrapText="1"/>
    </xf>
    <xf numFmtId="0" fontId="0" fillId="0" borderId="6" xfId="0" applyFont="1" applyFill="1" applyBorder="1" applyProtection="1"/>
    <xf numFmtId="0" fontId="0" fillId="0" borderId="2" xfId="0" applyFont="1" applyFill="1" applyBorder="1" applyProtection="1"/>
    <xf numFmtId="0" fontId="0" fillId="0" borderId="3" xfId="0" applyFont="1" applyFill="1" applyBorder="1" applyProtection="1"/>
    <xf numFmtId="0" fontId="0" fillId="0" borderId="4" xfId="0" applyFont="1" applyFill="1" applyBorder="1" applyProtection="1"/>
    <xf numFmtId="3" fontId="0" fillId="0" borderId="2" xfId="0" applyNumberFormat="1" applyFill="1" applyBorder="1" applyProtection="1"/>
    <xf numFmtId="164" fontId="0" fillId="0" borderId="3" xfId="1" applyNumberFormat="1" applyFont="1" applyFill="1" applyBorder="1" applyProtection="1"/>
    <xf numFmtId="3" fontId="0" fillId="0" borderId="3" xfId="0" applyNumberFormat="1" applyFill="1" applyBorder="1" applyProtection="1"/>
    <xf numFmtId="164" fontId="0" fillId="0" borderId="4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4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164" fontId="2" fillId="0" borderId="8" xfId="1" applyNumberFormat="1" applyFont="1" applyFill="1" applyBorder="1" applyProtection="1"/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3" fontId="0" fillId="0" borderId="0" xfId="0" applyNumberFormat="1" applyFill="1" applyProtection="1"/>
    <xf numFmtId="3" fontId="2" fillId="0" borderId="0" xfId="0" applyNumberFormat="1" applyFont="1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A10" workbookViewId="0">
      <selection activeCell="T10" sqref="T10"/>
    </sheetView>
  </sheetViews>
  <sheetFormatPr defaultRowHeight="15" x14ac:dyDescent="0.25"/>
  <cols>
    <col min="1" max="1" width="24.42578125" customWidth="1"/>
    <col min="2" max="2" width="13.42578125" customWidth="1"/>
    <col min="3" max="3" width="27.42578125" customWidth="1"/>
    <col min="4" max="19" width="8.7109375" customWidth="1"/>
  </cols>
  <sheetData>
    <row r="1" spans="1:20" ht="18.75" x14ac:dyDescent="0.3">
      <c r="A1" s="1" t="s">
        <v>31</v>
      </c>
    </row>
    <row r="2" spans="1:20" ht="15.75" thickBot="1" x14ac:dyDescent="0.3"/>
    <row r="3" spans="1:20" s="3" customFormat="1" ht="45" customHeight="1" x14ac:dyDescent="0.25">
      <c r="A3" s="8" t="s">
        <v>33</v>
      </c>
      <c r="B3" s="9" t="s">
        <v>34</v>
      </c>
      <c r="C3" s="21" t="s">
        <v>35</v>
      </c>
      <c r="D3" s="38" t="s">
        <v>0</v>
      </c>
      <c r="E3" s="36"/>
      <c r="F3" s="36" t="s">
        <v>1</v>
      </c>
      <c r="G3" s="36"/>
      <c r="H3" s="36" t="s">
        <v>2</v>
      </c>
      <c r="I3" s="36"/>
      <c r="J3" s="36" t="s">
        <v>3</v>
      </c>
      <c r="K3" s="36"/>
      <c r="L3" s="36" t="s">
        <v>4</v>
      </c>
      <c r="M3" s="36"/>
      <c r="N3" s="36" t="s">
        <v>5</v>
      </c>
      <c r="O3" s="36"/>
      <c r="P3" s="36" t="s">
        <v>6</v>
      </c>
      <c r="Q3" s="37"/>
      <c r="R3" s="38" t="s">
        <v>37</v>
      </c>
      <c r="S3" s="37"/>
    </row>
    <row r="4" spans="1:20" s="4" customFormat="1" ht="15.75" thickBot="1" x14ac:dyDescent="0.3">
      <c r="A4" s="12"/>
      <c r="B4" s="13"/>
      <c r="C4" s="14" t="s">
        <v>36</v>
      </c>
      <c r="D4" s="12" t="s">
        <v>26</v>
      </c>
      <c r="E4" s="13" t="s">
        <v>32</v>
      </c>
      <c r="F4" s="13" t="s">
        <v>26</v>
      </c>
      <c r="G4" s="13" t="s">
        <v>32</v>
      </c>
      <c r="H4" s="13" t="s">
        <v>26</v>
      </c>
      <c r="I4" s="13" t="s">
        <v>32</v>
      </c>
      <c r="J4" s="13" t="s">
        <v>26</v>
      </c>
      <c r="K4" s="13" t="s">
        <v>32</v>
      </c>
      <c r="L4" s="13" t="s">
        <v>26</v>
      </c>
      <c r="M4" s="13" t="s">
        <v>32</v>
      </c>
      <c r="N4" s="13" t="s">
        <v>26</v>
      </c>
      <c r="O4" s="13" t="s">
        <v>32</v>
      </c>
      <c r="P4" s="13" t="s">
        <v>26</v>
      </c>
      <c r="Q4" s="14" t="s">
        <v>32</v>
      </c>
      <c r="R4" s="12" t="s">
        <v>26</v>
      </c>
      <c r="S4" s="14" t="s">
        <v>32</v>
      </c>
    </row>
    <row r="5" spans="1:20" x14ac:dyDescent="0.25">
      <c r="A5" s="23" t="s">
        <v>7</v>
      </c>
      <c r="B5" s="24" t="s">
        <v>8</v>
      </c>
      <c r="C5" s="25" t="s">
        <v>9</v>
      </c>
      <c r="D5" s="26">
        <v>87675</v>
      </c>
      <c r="E5" s="27">
        <f>D5/$R5</f>
        <v>0.30275562001450329</v>
      </c>
      <c r="F5" s="28">
        <v>108317</v>
      </c>
      <c r="G5" s="27">
        <f>F5/$R5</f>
        <v>0.37403570565281952</v>
      </c>
      <c r="H5" s="28">
        <v>22046</v>
      </c>
      <c r="I5" s="27">
        <f>H5/$R5</f>
        <v>7.6128319348043788E-2</v>
      </c>
      <c r="J5" s="28">
        <v>54112</v>
      </c>
      <c r="K5" s="27">
        <f>J5/$R5</f>
        <v>0.18685728098345938</v>
      </c>
      <c r="L5" s="28">
        <v>9298</v>
      </c>
      <c r="M5" s="27">
        <f>L5/$R5</f>
        <v>3.21074622742498E-2</v>
      </c>
      <c r="N5" s="28">
        <v>8</v>
      </c>
      <c r="O5" s="27">
        <f>N5/$R5</f>
        <v>2.762526330329086E-5</v>
      </c>
      <c r="P5" s="28">
        <v>8135</v>
      </c>
      <c r="Q5" s="29">
        <f>P5/$R5</f>
        <v>2.8091439621533893E-2</v>
      </c>
      <c r="R5" s="30">
        <v>289590</v>
      </c>
      <c r="S5" s="31">
        <f>SUM(E5,G5,I5,K5,M5,O5,Q5)</f>
        <v>1.0000034531579129</v>
      </c>
    </row>
    <row r="6" spans="1:20" x14ac:dyDescent="0.25">
      <c r="A6" s="10" t="s">
        <v>7</v>
      </c>
      <c r="B6" s="5" t="s">
        <v>8</v>
      </c>
      <c r="C6" s="22" t="s">
        <v>10</v>
      </c>
      <c r="D6" s="20">
        <v>49904</v>
      </c>
      <c r="E6" s="7">
        <f t="shared" ref="E6:G31" si="0">D6/$R6</f>
        <v>0.3026961453310284</v>
      </c>
      <c r="F6" s="6">
        <v>51678</v>
      </c>
      <c r="G6" s="7">
        <f t="shared" si="0"/>
        <v>0.31345646437994723</v>
      </c>
      <c r="H6" s="6">
        <v>15228</v>
      </c>
      <c r="I6" s="7">
        <f t="shared" ref="I6" si="1">H6/$R6</f>
        <v>9.2366481666818309E-2</v>
      </c>
      <c r="J6" s="6">
        <v>34654</v>
      </c>
      <c r="K6" s="7">
        <f t="shared" ref="K6" si="2">J6/$R6</f>
        <v>0.21019622115063841</v>
      </c>
      <c r="L6" s="6">
        <v>6699</v>
      </c>
      <c r="M6" s="7">
        <f t="shared" ref="M6" si="3">L6/$R6</f>
        <v>4.0633245382585753E-2</v>
      </c>
      <c r="N6" s="6">
        <v>1</v>
      </c>
      <c r="O6" s="7">
        <f t="shared" ref="O6" si="4">N6/$R6</f>
        <v>6.0655687987140993E-6</v>
      </c>
      <c r="P6" s="6">
        <v>6701</v>
      </c>
      <c r="Q6" s="11">
        <f t="shared" ref="Q6" si="5">P6/$R6</f>
        <v>4.0645376520183178E-2</v>
      </c>
      <c r="R6" s="18">
        <v>164865</v>
      </c>
      <c r="S6" s="15">
        <f t="shared" ref="S6:S31" si="6">SUM(E6,G6,I6,K6,M6,O6,Q6)</f>
        <v>0.99999999999999989</v>
      </c>
    </row>
    <row r="7" spans="1:20" s="2" customFormat="1" ht="15.75" thickBot="1" x14ac:dyDescent="0.3">
      <c r="A7" s="32" t="s">
        <v>7</v>
      </c>
      <c r="B7" s="33" t="s">
        <v>8</v>
      </c>
      <c r="C7" s="34" t="s">
        <v>11</v>
      </c>
      <c r="D7" s="19">
        <v>137579</v>
      </c>
      <c r="E7" s="35">
        <f t="shared" si="0"/>
        <v>0.30273471022369702</v>
      </c>
      <c r="F7" s="16">
        <v>159995</v>
      </c>
      <c r="G7" s="35">
        <f t="shared" si="0"/>
        <v>0.35205983443868905</v>
      </c>
      <c r="H7" s="16">
        <v>37274</v>
      </c>
      <c r="I7" s="35">
        <f t="shared" ref="I7" si="7">H7/$R7</f>
        <v>8.2019302283619464E-2</v>
      </c>
      <c r="J7" s="16">
        <v>88766</v>
      </c>
      <c r="K7" s="35">
        <f t="shared" ref="K7" si="8">J7/$R7</f>
        <v>0.19532449928925699</v>
      </c>
      <c r="L7" s="16">
        <v>15997</v>
      </c>
      <c r="M7" s="35">
        <f t="shared" ref="M7" si="9">L7/$R7</f>
        <v>3.5200482337046216E-2</v>
      </c>
      <c r="N7" s="16">
        <v>9</v>
      </c>
      <c r="O7" s="35">
        <f t="shared" ref="O7" si="10">N7/$R7</f>
        <v>1.9803984561693814E-5</v>
      </c>
      <c r="P7" s="16">
        <v>14835</v>
      </c>
      <c r="Q7" s="17">
        <f t="shared" ref="Q7" si="11">P7/$R7</f>
        <v>3.2643567885858635E-2</v>
      </c>
      <c r="R7" s="19">
        <v>454454</v>
      </c>
      <c r="S7" s="17">
        <f t="shared" si="6"/>
        <v>1.0000022004427289</v>
      </c>
    </row>
    <row r="8" spans="1:20" x14ac:dyDescent="0.25">
      <c r="A8" s="23" t="s">
        <v>7</v>
      </c>
      <c r="B8" s="24" t="s">
        <v>12</v>
      </c>
      <c r="C8" s="25" t="s">
        <v>9</v>
      </c>
      <c r="D8" s="26">
        <v>115142</v>
      </c>
      <c r="E8" s="27">
        <f t="shared" si="0"/>
        <v>0.23129150579926158</v>
      </c>
      <c r="F8" s="28">
        <v>221329</v>
      </c>
      <c r="G8" s="27">
        <f t="shared" si="0"/>
        <v>0.44459465431419265</v>
      </c>
      <c r="H8" s="28">
        <v>33392</v>
      </c>
      <c r="I8" s="27">
        <f t="shared" ref="I8" si="12">H8/$R8</f>
        <v>6.7076183856880578E-2</v>
      </c>
      <c r="J8" s="28">
        <v>99842</v>
      </c>
      <c r="K8" s="27">
        <f t="shared" ref="K8" si="13">J8/$R8</f>
        <v>0.20055762903206367</v>
      </c>
      <c r="L8" s="28">
        <v>14728</v>
      </c>
      <c r="M8" s="27">
        <f t="shared" ref="M8" si="14">L8/$R8</f>
        <v>2.9584871701130121E-2</v>
      </c>
      <c r="N8" s="28">
        <v>662</v>
      </c>
      <c r="O8" s="27">
        <f t="shared" ref="O8" si="15">N8/$R8</f>
        <v>1.3297925764630732E-3</v>
      </c>
      <c r="P8" s="28">
        <v>12726</v>
      </c>
      <c r="Q8" s="29">
        <f t="shared" ref="Q8" si="16">P8/$R8</f>
        <v>2.5563353969892854E-2</v>
      </c>
      <c r="R8" s="30">
        <v>497822</v>
      </c>
      <c r="S8" s="31">
        <f t="shared" si="6"/>
        <v>0.99999799124988442</v>
      </c>
    </row>
    <row r="9" spans="1:20" x14ac:dyDescent="0.25">
      <c r="A9" s="10" t="s">
        <v>7</v>
      </c>
      <c r="B9" s="5" t="s">
        <v>12</v>
      </c>
      <c r="C9" s="22" t="s">
        <v>10</v>
      </c>
      <c r="D9" s="20">
        <v>66290</v>
      </c>
      <c r="E9" s="7">
        <f t="shared" si="0"/>
        <v>0.2942782436529745</v>
      </c>
      <c r="F9" s="6">
        <v>78909</v>
      </c>
      <c r="G9" s="7">
        <f t="shared" si="0"/>
        <v>0.35029720815224868</v>
      </c>
      <c r="H9" s="6">
        <v>14413</v>
      </c>
      <c r="I9" s="7">
        <f t="shared" ref="I9" si="17">H9/$R9</f>
        <v>6.3982988773122973E-2</v>
      </c>
      <c r="J9" s="6">
        <v>43002</v>
      </c>
      <c r="K9" s="7">
        <f t="shared" ref="K9" si="18">J9/$R9</f>
        <v>0.19089686277817486</v>
      </c>
      <c r="L9" s="6">
        <v>6954</v>
      </c>
      <c r="M9" s="7">
        <f t="shared" ref="M9" si="19">L9/$R9</f>
        <v>3.0870582385922232E-2</v>
      </c>
      <c r="N9" s="6">
        <v>61</v>
      </c>
      <c r="O9" s="7">
        <f t="shared" ref="O9" si="20">N9/$R9</f>
        <v>2.7079458233265116E-4</v>
      </c>
      <c r="P9" s="6">
        <v>15636</v>
      </c>
      <c r="Q9" s="11">
        <f t="shared" ref="Q9" si="21">P9/$R9</f>
        <v>6.9412198186120225E-2</v>
      </c>
      <c r="R9" s="18">
        <v>225263</v>
      </c>
      <c r="S9" s="15">
        <f t="shared" si="6"/>
        <v>1.000008878510896</v>
      </c>
      <c r="T9" s="39"/>
    </row>
    <row r="10" spans="1:20" s="2" customFormat="1" ht="15.75" thickBot="1" x14ac:dyDescent="0.3">
      <c r="A10" s="32" t="s">
        <v>7</v>
      </c>
      <c r="B10" s="33" t="s">
        <v>12</v>
      </c>
      <c r="C10" s="34" t="s">
        <v>11</v>
      </c>
      <c r="D10" s="19">
        <v>181432</v>
      </c>
      <c r="E10" s="35">
        <f t="shared" si="0"/>
        <v>0.25091379298422728</v>
      </c>
      <c r="F10" s="16">
        <v>300238</v>
      </c>
      <c r="G10" s="35">
        <f t="shared" si="0"/>
        <v>0.41521812788261409</v>
      </c>
      <c r="H10" s="16">
        <v>47805</v>
      </c>
      <c r="I10" s="35">
        <f t="shared" ref="I10" si="22">H10/$R10</f>
        <v>6.6112559380985633E-2</v>
      </c>
      <c r="J10" s="16">
        <v>142844</v>
      </c>
      <c r="K10" s="35">
        <f t="shared" ref="K10" si="23">J10/$R10</f>
        <v>0.19754800611269768</v>
      </c>
      <c r="L10" s="16">
        <v>21682</v>
      </c>
      <c r="M10" s="35">
        <f t="shared" ref="M10" si="24">L10/$R10</f>
        <v>2.9985409737444423E-2</v>
      </c>
      <c r="N10" s="16">
        <v>722</v>
      </c>
      <c r="O10" s="35">
        <f t="shared" ref="O10" si="25">N10/$R10</f>
        <v>9.9849948484617983E-4</v>
      </c>
      <c r="P10" s="16">
        <v>28362</v>
      </c>
      <c r="Q10" s="17">
        <f t="shared" ref="Q10" si="26">P10/$R10</f>
        <v>3.9223604417184699E-2</v>
      </c>
      <c r="R10" s="19">
        <v>723085</v>
      </c>
      <c r="S10" s="17">
        <f t="shared" si="6"/>
        <v>1</v>
      </c>
      <c r="T10" s="40">
        <f>AVERAGE(R22,R25,R28,R31)</f>
        <v>667226.75</v>
      </c>
    </row>
    <row r="11" spans="1:20" x14ac:dyDescent="0.25">
      <c r="A11" s="23" t="s">
        <v>7</v>
      </c>
      <c r="B11" s="24" t="s">
        <v>13</v>
      </c>
      <c r="C11" s="25" t="s">
        <v>9</v>
      </c>
      <c r="D11" s="26">
        <v>101167</v>
      </c>
      <c r="E11" s="27">
        <f t="shared" si="0"/>
        <v>0.25484797339849358</v>
      </c>
      <c r="F11" s="28">
        <v>181235</v>
      </c>
      <c r="G11" s="27">
        <f t="shared" si="0"/>
        <v>0.45654583469783611</v>
      </c>
      <c r="H11" s="28">
        <v>23980</v>
      </c>
      <c r="I11" s="27">
        <f t="shared" ref="I11" si="27">H11/$R11</f>
        <v>6.0407587475124064E-2</v>
      </c>
      <c r="J11" s="28">
        <v>70149</v>
      </c>
      <c r="K11" s="27">
        <f t="shared" ref="K11" si="28">J11/$R11</f>
        <v>0.17671108648008665</v>
      </c>
      <c r="L11" s="28">
        <v>10746</v>
      </c>
      <c r="M11" s="27">
        <f t="shared" ref="M11" si="29">L11/$R11</f>
        <v>2.7070055671713229E-2</v>
      </c>
      <c r="N11" s="28">
        <v>1370</v>
      </c>
      <c r="O11" s="27">
        <f t="shared" ref="O11" si="30">N11/$R11</f>
        <v>3.4511424037080886E-3</v>
      </c>
      <c r="P11" s="28">
        <v>8323</v>
      </c>
      <c r="Q11" s="29">
        <f t="shared" ref="Q11" si="31">P11/$R11</f>
        <v>2.0966319873038264E-2</v>
      </c>
      <c r="R11" s="30">
        <v>396970</v>
      </c>
      <c r="S11" s="31">
        <f t="shared" si="6"/>
        <v>1.0000000000000002</v>
      </c>
    </row>
    <row r="12" spans="1:20" x14ac:dyDescent="0.25">
      <c r="A12" s="10" t="s">
        <v>7</v>
      </c>
      <c r="B12" s="5" t="s">
        <v>13</v>
      </c>
      <c r="C12" s="22" t="s">
        <v>10</v>
      </c>
      <c r="D12" s="20">
        <v>59977</v>
      </c>
      <c r="E12" s="7">
        <f t="shared" si="0"/>
        <v>0.31125515065336751</v>
      </c>
      <c r="F12" s="6">
        <v>70380</v>
      </c>
      <c r="G12" s="7">
        <f t="shared" si="0"/>
        <v>0.36524230126521845</v>
      </c>
      <c r="H12" s="6">
        <v>13910</v>
      </c>
      <c r="I12" s="7">
        <f t="shared" ref="I12" si="32">H12/$R12</f>
        <v>7.2186990772935333E-2</v>
      </c>
      <c r="J12" s="6">
        <v>34185</v>
      </c>
      <c r="K12" s="7">
        <f t="shared" ref="K12" si="33">J12/$R12</f>
        <v>0.17740562757532669</v>
      </c>
      <c r="L12" s="6">
        <v>6981</v>
      </c>
      <c r="M12" s="7">
        <f t="shared" ref="M12" si="34">L12/$R12</f>
        <v>3.6228424341183431E-2</v>
      </c>
      <c r="N12" s="6">
        <v>306</v>
      </c>
      <c r="O12" s="7">
        <f t="shared" ref="O12" si="35">N12/$R12</f>
        <v>1.5880100055009497E-3</v>
      </c>
      <c r="P12" s="6">
        <v>6955</v>
      </c>
      <c r="Q12" s="11">
        <f t="shared" ref="Q12" si="36">P12/$R12</f>
        <v>3.6093495386467667E-2</v>
      </c>
      <c r="R12" s="18">
        <v>192694</v>
      </c>
      <c r="S12" s="15">
        <f t="shared" si="6"/>
        <v>1</v>
      </c>
    </row>
    <row r="13" spans="1:20" s="2" customFormat="1" ht="15.75" thickBot="1" x14ac:dyDescent="0.3">
      <c r="A13" s="32" t="s">
        <v>7</v>
      </c>
      <c r="B13" s="33" t="s">
        <v>13</v>
      </c>
      <c r="C13" s="34" t="s">
        <v>11</v>
      </c>
      <c r="D13" s="19">
        <v>161144</v>
      </c>
      <c r="E13" s="35">
        <f t="shared" si="0"/>
        <v>0.27328105497367994</v>
      </c>
      <c r="F13" s="16">
        <v>251614</v>
      </c>
      <c r="G13" s="35">
        <f t="shared" si="0"/>
        <v>0.42670741303522008</v>
      </c>
      <c r="H13" s="16">
        <v>37890</v>
      </c>
      <c r="I13" s="35">
        <f t="shared" ref="I13" si="37">H13/$R13</f>
        <v>6.4256932761708366E-2</v>
      </c>
      <c r="J13" s="16">
        <v>104334</v>
      </c>
      <c r="K13" s="35">
        <f t="shared" ref="K13" si="38">J13/$R13</f>
        <v>0.17693805285722039</v>
      </c>
      <c r="L13" s="16">
        <v>17727</v>
      </c>
      <c r="M13" s="35">
        <f t="shared" ref="M13" si="39">L13/$R13</f>
        <v>3.0062883269115971E-2</v>
      </c>
      <c r="N13" s="16">
        <v>1675</v>
      </c>
      <c r="O13" s="35">
        <f t="shared" ref="O13" si="40">N13/$R13</f>
        <v>2.8406007489010692E-3</v>
      </c>
      <c r="P13" s="16">
        <v>15279</v>
      </c>
      <c r="Q13" s="17">
        <f t="shared" ref="Q13" si="41">P13/$R13</f>
        <v>2.5911366473110112E-2</v>
      </c>
      <c r="R13" s="19">
        <v>589664</v>
      </c>
      <c r="S13" s="17">
        <f>SUM(E13,G13,I13,K13,M13,O13,Q13)</f>
        <v>0.99999830411895596</v>
      </c>
    </row>
    <row r="14" spans="1:20" x14ac:dyDescent="0.25">
      <c r="A14" s="23" t="s">
        <v>7</v>
      </c>
      <c r="B14" s="24" t="s">
        <v>14</v>
      </c>
      <c r="C14" s="25" t="s">
        <v>9</v>
      </c>
      <c r="D14" s="26">
        <v>94670</v>
      </c>
      <c r="E14" s="27">
        <f t="shared" si="0"/>
        <v>0.22135398399760572</v>
      </c>
      <c r="F14" s="28">
        <v>209291</v>
      </c>
      <c r="G14" s="27">
        <f t="shared" si="0"/>
        <v>0.48935667756251083</v>
      </c>
      <c r="H14" s="28">
        <v>24076</v>
      </c>
      <c r="I14" s="27">
        <f t="shared" ref="I14" si="42">H14/$R14</f>
        <v>5.6293635985278923E-2</v>
      </c>
      <c r="J14" s="28">
        <v>71262</v>
      </c>
      <c r="K14" s="27">
        <f t="shared" ref="K14" si="43">J14/$R14</f>
        <v>0.16662224155104446</v>
      </c>
      <c r="L14" s="28">
        <v>10853</v>
      </c>
      <c r="M14" s="27">
        <f t="shared" ref="M14" si="44">L14/$R14</f>
        <v>2.5376093676201698E-2</v>
      </c>
      <c r="N14" s="28">
        <v>7192</v>
      </c>
      <c r="O14" s="27">
        <f t="shared" ref="O14" si="45">N14/$R14</f>
        <v>1.6816075344996094E-2</v>
      </c>
      <c r="P14" s="28">
        <v>10341</v>
      </c>
      <c r="Q14" s="29">
        <f t="shared" ref="Q14" si="46">P14/$R14</f>
        <v>2.4178953718382176E-2</v>
      </c>
      <c r="R14" s="30">
        <v>427686</v>
      </c>
      <c r="S14" s="31">
        <f t="shared" si="6"/>
        <v>0.9999976618360199</v>
      </c>
    </row>
    <row r="15" spans="1:20" x14ac:dyDescent="0.25">
      <c r="A15" s="10" t="s">
        <v>7</v>
      </c>
      <c r="B15" s="5" t="s">
        <v>14</v>
      </c>
      <c r="C15" s="22" t="s">
        <v>10</v>
      </c>
      <c r="D15" s="20">
        <v>58307</v>
      </c>
      <c r="E15" s="7">
        <f t="shared" si="0"/>
        <v>0.27211801877062225</v>
      </c>
      <c r="F15" s="6">
        <v>86408</v>
      </c>
      <c r="G15" s="7">
        <f t="shared" si="0"/>
        <v>0.40326502419832827</v>
      </c>
      <c r="H15" s="6">
        <v>15025</v>
      </c>
      <c r="I15" s="7">
        <f t="shared" ref="I15" si="47">H15/$R15</f>
        <v>7.0121481675075023E-2</v>
      </c>
      <c r="J15" s="6">
        <v>39721</v>
      </c>
      <c r="K15" s="7">
        <f t="shared" ref="K15" si="48">J15/$R15</f>
        <v>0.18537739591451946</v>
      </c>
      <c r="L15" s="6">
        <v>7512</v>
      </c>
      <c r="M15" s="7">
        <f t="shared" ref="M15" si="49">L15/$R15</f>
        <v>3.5058407343970956E-2</v>
      </c>
      <c r="N15" s="6">
        <v>884</v>
      </c>
      <c r="O15" s="7">
        <f t="shared" ref="O15" si="50">N15/$R15</f>
        <v>4.1256166256749627E-3</v>
      </c>
      <c r="P15" s="6">
        <v>6414</v>
      </c>
      <c r="Q15" s="11">
        <f t="shared" ref="Q15" si="51">P15/$R15</f>
        <v>2.9934055471809065E-2</v>
      </c>
      <c r="R15" s="18">
        <v>214271</v>
      </c>
      <c r="S15" s="15">
        <f t="shared" si="6"/>
        <v>1</v>
      </c>
    </row>
    <row r="16" spans="1:20" s="2" customFormat="1" ht="15.75" thickBot="1" x14ac:dyDescent="0.3">
      <c r="A16" s="32" t="s">
        <v>7</v>
      </c>
      <c r="B16" s="33" t="s">
        <v>14</v>
      </c>
      <c r="C16" s="34" t="s">
        <v>11</v>
      </c>
      <c r="D16" s="19">
        <v>152977</v>
      </c>
      <c r="E16" s="35">
        <f t="shared" si="0"/>
        <v>0.23829789222642639</v>
      </c>
      <c r="F16" s="16">
        <v>295699</v>
      </c>
      <c r="G16" s="35">
        <f t="shared" si="0"/>
        <v>0.46062119425444381</v>
      </c>
      <c r="H16" s="16">
        <v>39101</v>
      </c>
      <c r="I16" s="35">
        <f t="shared" ref="I16" si="52">H16/$R16</f>
        <v>6.0909064002729156E-2</v>
      </c>
      <c r="J16" s="16">
        <v>110983</v>
      </c>
      <c r="K16" s="35">
        <f t="shared" ref="K16" si="53">J16/$R16</f>
        <v>0.17288229585470677</v>
      </c>
      <c r="L16" s="16">
        <v>18365</v>
      </c>
      <c r="M16" s="35">
        <f t="shared" ref="M16" si="54">L16/$R16</f>
        <v>2.8607835104220377E-2</v>
      </c>
      <c r="N16" s="16">
        <v>8076</v>
      </c>
      <c r="O16" s="35">
        <f t="shared" ref="O16" si="55">N16/$R16</f>
        <v>1.2580281856884496E-2</v>
      </c>
      <c r="P16" s="16">
        <v>16755</v>
      </c>
      <c r="Q16" s="17">
        <f t="shared" ref="Q16" si="56">P16/$R16</f>
        <v>2.6099878963855835E-2</v>
      </c>
      <c r="R16" s="19">
        <v>641957</v>
      </c>
      <c r="S16" s="17">
        <f t="shared" si="6"/>
        <v>0.99999844226326673</v>
      </c>
    </row>
    <row r="17" spans="1:19" x14ac:dyDescent="0.25">
      <c r="A17" s="23" t="s">
        <v>7</v>
      </c>
      <c r="B17" s="24" t="s">
        <v>15</v>
      </c>
      <c r="C17" s="25" t="s">
        <v>9</v>
      </c>
      <c r="D17" s="26">
        <v>117646</v>
      </c>
      <c r="E17" s="27">
        <f t="shared" si="0"/>
        <v>0.23632331494642619</v>
      </c>
      <c r="F17" s="28">
        <v>224755</v>
      </c>
      <c r="G17" s="27">
        <f t="shared" si="0"/>
        <v>0.45148025985400286</v>
      </c>
      <c r="H17" s="28">
        <v>27996</v>
      </c>
      <c r="I17" s="27">
        <f t="shared" ref="I17" si="57">H17/$R17</f>
        <v>5.6237420101322169E-2</v>
      </c>
      <c r="J17" s="28">
        <v>97528</v>
      </c>
      <c r="K17" s="27">
        <f t="shared" ref="K17" si="58">J17/$R17</f>
        <v>0.19591095540940665</v>
      </c>
      <c r="L17" s="28">
        <v>14231</v>
      </c>
      <c r="M17" s="27">
        <f t="shared" ref="M17" si="59">L17/$R17</f>
        <v>2.8586752588295322E-2</v>
      </c>
      <c r="N17" s="28">
        <v>5087</v>
      </c>
      <c r="O17" s="27">
        <f t="shared" ref="O17" si="60">N17/$R17</f>
        <v>1.0218593943971491E-2</v>
      </c>
      <c r="P17" s="28">
        <v>10576</v>
      </c>
      <c r="Q17" s="29">
        <f t="shared" ref="Q17" si="61">P17/$R17</f>
        <v>2.1244711922831234E-2</v>
      </c>
      <c r="R17" s="30">
        <v>497818</v>
      </c>
      <c r="S17" s="31">
        <f t="shared" si="6"/>
        <v>1.000002008766256</v>
      </c>
    </row>
    <row r="18" spans="1:19" x14ac:dyDescent="0.25">
      <c r="A18" s="10" t="s">
        <v>7</v>
      </c>
      <c r="B18" s="5" t="s">
        <v>15</v>
      </c>
      <c r="C18" s="22" t="s">
        <v>10</v>
      </c>
      <c r="D18" s="20">
        <v>63424</v>
      </c>
      <c r="E18" s="7">
        <f t="shared" si="0"/>
        <v>0.3019155337217716</v>
      </c>
      <c r="F18" s="6">
        <v>82464</v>
      </c>
      <c r="G18" s="7">
        <f t="shared" si="0"/>
        <v>0.39255112532845882</v>
      </c>
      <c r="H18" s="6">
        <v>11109</v>
      </c>
      <c r="I18" s="7">
        <f t="shared" ref="I18" si="62">H18/$R18</f>
        <v>5.2881869073460527E-2</v>
      </c>
      <c r="J18" s="6">
        <v>38403</v>
      </c>
      <c r="K18" s="7">
        <f t="shared" ref="K18" si="63">J18/$R18</f>
        <v>0.18280875128527363</v>
      </c>
      <c r="L18" s="6">
        <v>7528</v>
      </c>
      <c r="M18" s="7">
        <f t="shared" ref="M18" si="64">L18/$R18</f>
        <v>3.5835332647854067E-2</v>
      </c>
      <c r="N18" s="6">
        <v>594</v>
      </c>
      <c r="O18" s="7">
        <f t="shared" ref="O18" si="65">N18/$R18</f>
        <v>2.8276019650405573E-3</v>
      </c>
      <c r="P18" s="6">
        <v>6550</v>
      </c>
      <c r="Q18" s="11">
        <f t="shared" ref="Q18" si="66">P18/$R18</f>
        <v>3.1179785978140827E-2</v>
      </c>
      <c r="R18" s="18">
        <v>210072</v>
      </c>
      <c r="S18" s="15">
        <f t="shared" si="6"/>
        <v>1</v>
      </c>
    </row>
    <row r="19" spans="1:19" s="2" customFormat="1" ht="15.75" thickBot="1" x14ac:dyDescent="0.3">
      <c r="A19" s="32" t="s">
        <v>7</v>
      </c>
      <c r="B19" s="33" t="s">
        <v>15</v>
      </c>
      <c r="C19" s="34" t="s">
        <v>11</v>
      </c>
      <c r="D19" s="19">
        <v>181070</v>
      </c>
      <c r="E19" s="35">
        <f t="shared" si="0"/>
        <v>0.25578832869513624</v>
      </c>
      <c r="F19" s="16">
        <v>307219</v>
      </c>
      <c r="G19" s="35">
        <f t="shared" si="0"/>
        <v>0.43399256946700759</v>
      </c>
      <c r="H19" s="16">
        <v>39105</v>
      </c>
      <c r="I19" s="35">
        <f t="shared" ref="I19" si="67">H19/$R19</f>
        <v>5.5241633587139245E-2</v>
      </c>
      <c r="J19" s="16">
        <v>135931</v>
      </c>
      <c r="K19" s="35">
        <f t="shared" ref="K19" si="68">J19/$R19</f>
        <v>0.19202277189958891</v>
      </c>
      <c r="L19" s="16">
        <v>21759</v>
      </c>
      <c r="M19" s="35">
        <f t="shared" ref="M19" si="69">L19/$R19</f>
        <v>3.0737826498467277E-2</v>
      </c>
      <c r="N19" s="16">
        <v>5680</v>
      </c>
      <c r="O19" s="35">
        <f t="shared" ref="O19" si="70">N19/$R19</f>
        <v>8.0238455127209021E-3</v>
      </c>
      <c r="P19" s="16">
        <v>17126</v>
      </c>
      <c r="Q19" s="17">
        <f t="shared" ref="Q19" si="71">P19/$R19</f>
        <v>2.419302433993982E-2</v>
      </c>
      <c r="R19" s="19">
        <v>707890</v>
      </c>
      <c r="S19" s="17">
        <f t="shared" si="6"/>
        <v>1</v>
      </c>
    </row>
    <row r="20" spans="1:19" x14ac:dyDescent="0.25">
      <c r="A20" s="23" t="s">
        <v>7</v>
      </c>
      <c r="B20" s="24" t="s">
        <v>16</v>
      </c>
      <c r="C20" s="25" t="s">
        <v>9</v>
      </c>
      <c r="D20" s="26">
        <v>99914</v>
      </c>
      <c r="E20" s="27">
        <f t="shared" si="0"/>
        <v>0.2057520119274141</v>
      </c>
      <c r="F20" s="28">
        <v>228141</v>
      </c>
      <c r="G20" s="27">
        <f t="shared" si="0"/>
        <v>0.4698087330417377</v>
      </c>
      <c r="H20" s="28">
        <v>25873</v>
      </c>
      <c r="I20" s="27">
        <f t="shared" ref="I20" si="72">H20/$R20</f>
        <v>5.3280038879416153E-2</v>
      </c>
      <c r="J20" s="28">
        <v>97983</v>
      </c>
      <c r="K20" s="27">
        <f t="shared" ref="K20" si="73">J20/$R20</f>
        <v>0.20177552079472164</v>
      </c>
      <c r="L20" s="28">
        <v>18112</v>
      </c>
      <c r="M20" s="27">
        <f t="shared" ref="M20" si="74">L20/$R20</f>
        <v>3.7297880577589967E-2</v>
      </c>
      <c r="N20" s="28">
        <v>5886</v>
      </c>
      <c r="O20" s="27">
        <f t="shared" ref="O20" si="75">N20/$R20</f>
        <v>1.2120987471272889E-2</v>
      </c>
      <c r="P20" s="28">
        <v>9695</v>
      </c>
      <c r="Q20" s="29">
        <f t="shared" ref="Q20" si="76">P20/$R20</f>
        <v>1.9964827307847547E-2</v>
      </c>
      <c r="R20" s="30">
        <v>485604</v>
      </c>
      <c r="S20" s="31">
        <f t="shared" si="6"/>
        <v>1</v>
      </c>
    </row>
    <row r="21" spans="1:19" x14ac:dyDescent="0.25">
      <c r="A21" s="10" t="s">
        <v>7</v>
      </c>
      <c r="B21" s="5" t="s">
        <v>16</v>
      </c>
      <c r="C21" s="22" t="s">
        <v>10</v>
      </c>
      <c r="D21" s="20">
        <v>60984</v>
      </c>
      <c r="E21" s="7">
        <f t="shared" si="0"/>
        <v>0.26427800673435692</v>
      </c>
      <c r="F21" s="6">
        <v>99807</v>
      </c>
      <c r="G21" s="7">
        <f t="shared" si="0"/>
        <v>0.43251992355594848</v>
      </c>
      <c r="H21" s="6">
        <v>10559</v>
      </c>
      <c r="I21" s="7">
        <f t="shared" ref="I21" si="77">H21/$R21</f>
        <v>4.5758091845534483E-2</v>
      </c>
      <c r="J21" s="6">
        <v>40364</v>
      </c>
      <c r="K21" s="7">
        <f t="shared" ref="K21" si="78">J21/$R21</f>
        <v>0.1749199374233501</v>
      </c>
      <c r="L21" s="6">
        <v>10288</v>
      </c>
      <c r="M21" s="7">
        <f t="shared" ref="M21" si="79">L21/$R21</f>
        <v>4.4583696269235605E-2</v>
      </c>
      <c r="N21" s="6">
        <v>2290</v>
      </c>
      <c r="O21" s="7">
        <f t="shared" ref="O21" si="80">N21/$R21</f>
        <v>9.9238592978761215E-3</v>
      </c>
      <c r="P21" s="6">
        <v>6464</v>
      </c>
      <c r="Q21" s="11">
        <f t="shared" ref="Q21" si="81">P21/$R21</f>
        <v>2.8012151310686132E-2</v>
      </c>
      <c r="R21" s="18">
        <v>230757</v>
      </c>
      <c r="S21" s="15">
        <f t="shared" si="6"/>
        <v>0.99999566643698778</v>
      </c>
    </row>
    <row r="22" spans="1:19" s="2" customFormat="1" ht="15.75" thickBot="1" x14ac:dyDescent="0.3">
      <c r="A22" s="32" t="s">
        <v>7</v>
      </c>
      <c r="B22" s="33" t="s">
        <v>16</v>
      </c>
      <c r="C22" s="34" t="s">
        <v>11</v>
      </c>
      <c r="D22" s="19">
        <v>160899</v>
      </c>
      <c r="E22" s="35">
        <f t="shared" si="0"/>
        <v>0.22460602964147963</v>
      </c>
      <c r="F22" s="16">
        <v>327948</v>
      </c>
      <c r="G22" s="35">
        <f t="shared" si="0"/>
        <v>0.45779711625842279</v>
      </c>
      <c r="H22" s="16">
        <v>36432</v>
      </c>
      <c r="I22" s="35">
        <f t="shared" ref="I22" si="82">H22/$R22</f>
        <v>5.0857039956111516E-2</v>
      </c>
      <c r="J22" s="16">
        <v>138347</v>
      </c>
      <c r="K22" s="35">
        <f t="shared" ref="K22" si="83">J22/$R22</f>
        <v>0.19312469550966621</v>
      </c>
      <c r="L22" s="16">
        <v>28401</v>
      </c>
      <c r="M22" s="35">
        <f t="shared" ref="M22" si="84">L22/$R22</f>
        <v>3.9646211895957482E-2</v>
      </c>
      <c r="N22" s="16">
        <v>8176</v>
      </c>
      <c r="O22" s="35">
        <f t="shared" ref="O22" si="85">N22/$R22</f>
        <v>1.1413239972583655E-2</v>
      </c>
      <c r="P22" s="16">
        <v>16159</v>
      </c>
      <c r="Q22" s="17">
        <f t="shared" ref="Q22" si="86">P22/$R22</f>
        <v>2.2557062710002358E-2</v>
      </c>
      <c r="R22" s="19">
        <v>716361</v>
      </c>
      <c r="S22" s="17">
        <f t="shared" si="6"/>
        <v>1.0000013959442238</v>
      </c>
    </row>
    <row r="23" spans="1:19" x14ac:dyDescent="0.25">
      <c r="A23" s="23" t="s">
        <v>7</v>
      </c>
      <c r="B23" s="24" t="s">
        <v>17</v>
      </c>
      <c r="C23" s="25" t="s">
        <v>9</v>
      </c>
      <c r="D23" s="26">
        <v>84429</v>
      </c>
      <c r="E23" s="27">
        <f t="shared" si="0"/>
        <v>0.20062114162694433</v>
      </c>
      <c r="F23" s="28">
        <v>199871</v>
      </c>
      <c r="G23" s="27">
        <f t="shared" si="0"/>
        <v>0.47493572348504648</v>
      </c>
      <c r="H23" s="28">
        <v>22808</v>
      </c>
      <c r="I23" s="27">
        <f t="shared" ref="I23" si="87">H23/$R23</f>
        <v>5.4196626730475858E-2</v>
      </c>
      <c r="J23" s="28">
        <v>88974</v>
      </c>
      <c r="K23" s="27">
        <f t="shared" ref="K23" si="88">J23/$R23</f>
        <v>0.21142102186589615</v>
      </c>
      <c r="L23" s="28">
        <v>16066</v>
      </c>
      <c r="M23" s="27">
        <f t="shared" ref="M23" si="89">L23/$R23</f>
        <v>3.8176210323212258E-2</v>
      </c>
      <c r="N23" s="28">
        <v>1375</v>
      </c>
      <c r="O23" s="27">
        <f t="shared" ref="O23" si="90">N23/$R23</f>
        <v>3.2672905013330544E-3</v>
      </c>
      <c r="P23" s="28">
        <v>7315</v>
      </c>
      <c r="Q23" s="29">
        <f t="shared" ref="Q23" si="91">P23/$R23</f>
        <v>1.738198546709185E-2</v>
      </c>
      <c r="R23" s="30">
        <v>420838</v>
      </c>
      <c r="S23" s="31">
        <f t="shared" si="6"/>
        <v>0.99999999999999989</v>
      </c>
    </row>
    <row r="24" spans="1:19" x14ac:dyDescent="0.25">
      <c r="A24" s="10" t="s">
        <v>7</v>
      </c>
      <c r="B24" s="5" t="s">
        <v>17</v>
      </c>
      <c r="C24" s="22" t="s">
        <v>10</v>
      </c>
      <c r="D24" s="20">
        <v>49125</v>
      </c>
      <c r="E24" s="7">
        <f t="shared" si="0"/>
        <v>0.25821287779237845</v>
      </c>
      <c r="F24" s="6">
        <v>80040</v>
      </c>
      <c r="G24" s="7">
        <f t="shared" si="0"/>
        <v>0.42070959264126151</v>
      </c>
      <c r="H24" s="6">
        <v>8829</v>
      </c>
      <c r="I24" s="7">
        <f t="shared" ref="I24" si="92">H24/$R24</f>
        <v>4.6407358738501971E-2</v>
      </c>
      <c r="J24" s="6">
        <v>37596</v>
      </c>
      <c r="K24" s="7">
        <f t="shared" ref="K24" si="93">J24/$R24</f>
        <v>0.19761366622864651</v>
      </c>
      <c r="L24" s="6">
        <v>9538</v>
      </c>
      <c r="M24" s="7">
        <f t="shared" ref="M24" si="94">L24/$R24</f>
        <v>5.0134034165571613E-2</v>
      </c>
      <c r="N24" s="6">
        <v>294</v>
      </c>
      <c r="O24" s="7">
        <f t="shared" ref="O24" si="95">N24/$R24</f>
        <v>1.5453350854139291E-3</v>
      </c>
      <c r="P24" s="6">
        <v>4827</v>
      </c>
      <c r="Q24" s="11">
        <f t="shared" ref="Q24" si="96">P24/$R24</f>
        <v>2.5371879106438896E-2</v>
      </c>
      <c r="R24" s="18">
        <v>190250</v>
      </c>
      <c r="S24" s="15">
        <f t="shared" si="6"/>
        <v>0.99999474375821285</v>
      </c>
    </row>
    <row r="25" spans="1:19" s="2" customFormat="1" ht="15.75" thickBot="1" x14ac:dyDescent="0.3">
      <c r="A25" s="32" t="s">
        <v>7</v>
      </c>
      <c r="B25" s="33" t="s">
        <v>17</v>
      </c>
      <c r="C25" s="34" t="s">
        <v>11</v>
      </c>
      <c r="D25" s="19">
        <v>133554</v>
      </c>
      <c r="E25" s="35">
        <f t="shared" si="0"/>
        <v>0.21855117429895532</v>
      </c>
      <c r="F25" s="16">
        <v>279911</v>
      </c>
      <c r="G25" s="35">
        <f t="shared" si="0"/>
        <v>0.45805350456890004</v>
      </c>
      <c r="H25" s="16">
        <v>31637</v>
      </c>
      <c r="I25" s="35">
        <f t="shared" ref="I25" si="97">H25/$R25</f>
        <v>5.1771594271201531E-2</v>
      </c>
      <c r="J25" s="16">
        <v>126570</v>
      </c>
      <c r="K25" s="35">
        <f t="shared" ref="K25" si="98">J25/$R25</f>
        <v>0.20712237844631215</v>
      </c>
      <c r="L25" s="16">
        <v>25604</v>
      </c>
      <c r="M25" s="35">
        <f t="shared" ref="M25" si="99">L25/$R25</f>
        <v>4.1899039090932892E-2</v>
      </c>
      <c r="N25" s="16">
        <v>1669</v>
      </c>
      <c r="O25" s="35">
        <f t="shared" ref="O25" si="100">N25/$R25</f>
        <v>2.7311941978896657E-3</v>
      </c>
      <c r="P25" s="16">
        <v>12142</v>
      </c>
      <c r="Q25" s="17">
        <f t="shared" ref="Q25" si="101">P25/$R25</f>
        <v>1.9869478700285392E-2</v>
      </c>
      <c r="R25" s="19">
        <v>611088</v>
      </c>
      <c r="S25" s="17">
        <f t="shared" si="6"/>
        <v>0.99999836357447691</v>
      </c>
    </row>
    <row r="26" spans="1:19" x14ac:dyDescent="0.25">
      <c r="A26" s="23" t="s">
        <v>7</v>
      </c>
      <c r="B26" s="24" t="s">
        <v>18</v>
      </c>
      <c r="C26" s="25" t="s">
        <v>9</v>
      </c>
      <c r="D26" s="26">
        <v>84688</v>
      </c>
      <c r="E26" s="27">
        <f t="shared" si="0"/>
        <v>0.18746900899624566</v>
      </c>
      <c r="F26" s="28">
        <v>218838</v>
      </c>
      <c r="G26" s="27">
        <f t="shared" si="0"/>
        <v>0.48442923425657008</v>
      </c>
      <c r="H26" s="28">
        <v>24024</v>
      </c>
      <c r="I26" s="27">
        <f t="shared" ref="I26" si="102">H26/$R26</f>
        <v>5.3180562442445276E-2</v>
      </c>
      <c r="J26" s="28">
        <v>99965</v>
      </c>
      <c r="K26" s="27">
        <f t="shared" ref="K26" si="103">J26/$R26</f>
        <v>0.22128683502160515</v>
      </c>
      <c r="L26" s="28">
        <v>17341</v>
      </c>
      <c r="M26" s="27">
        <f t="shared" ref="M26" si="104">L26/$R26</f>
        <v>3.8386785435999153E-2</v>
      </c>
      <c r="N26" s="28">
        <v>311</v>
      </c>
      <c r="O26" s="27">
        <f t="shared" ref="O26" si="105">N26/$R26</f>
        <v>6.8844301197138206E-4</v>
      </c>
      <c r="P26" s="28">
        <v>6578</v>
      </c>
      <c r="Q26" s="29">
        <f t="shared" ref="Q26" si="106">P26/$R26</f>
        <v>1.4561344478288588E-2</v>
      </c>
      <c r="R26" s="30">
        <v>451744</v>
      </c>
      <c r="S26" s="31">
        <f t="shared" si="6"/>
        <v>1.0000022136431252</v>
      </c>
    </row>
    <row r="27" spans="1:19" x14ac:dyDescent="0.25">
      <c r="A27" s="10" t="s">
        <v>7</v>
      </c>
      <c r="B27" s="5" t="s">
        <v>18</v>
      </c>
      <c r="C27" s="22" t="s">
        <v>10</v>
      </c>
      <c r="D27" s="20">
        <v>50159</v>
      </c>
      <c r="E27" s="7">
        <f t="shared" si="0"/>
        <v>0.2492298366259888</v>
      </c>
      <c r="F27" s="6">
        <v>86930</v>
      </c>
      <c r="G27" s="7">
        <f t="shared" si="0"/>
        <v>0.43193743292125453</v>
      </c>
      <c r="H27" s="6">
        <v>8901</v>
      </c>
      <c r="I27" s="7">
        <f t="shared" ref="I27" si="107">H27/$R27</f>
        <v>4.422725285208888E-2</v>
      </c>
      <c r="J27" s="6">
        <v>41079</v>
      </c>
      <c r="K27" s="7">
        <f t="shared" ref="K27" si="108">J27/$R27</f>
        <v>0.204113169296816</v>
      </c>
      <c r="L27" s="6">
        <v>9740</v>
      </c>
      <c r="M27" s="7">
        <f t="shared" ref="M27" si="109">L27/$R27</f>
        <v>4.8396072663672136E-2</v>
      </c>
      <c r="N27" s="6">
        <v>243</v>
      </c>
      <c r="O27" s="7">
        <f t="shared" ref="O27" si="110">N27/$R27</f>
        <v>1.2074174186111222E-3</v>
      </c>
      <c r="P27" s="6">
        <v>4205</v>
      </c>
      <c r="Q27" s="11">
        <f t="shared" ref="Q27" si="111">P27/$R27</f>
        <v>2.0893787017529912E-2</v>
      </c>
      <c r="R27" s="18">
        <v>201256</v>
      </c>
      <c r="S27" s="15">
        <f t="shared" si="6"/>
        <v>1.0000049687959613</v>
      </c>
    </row>
    <row r="28" spans="1:19" s="2" customFormat="1" ht="15.75" thickBot="1" x14ac:dyDescent="0.3">
      <c r="A28" s="32" t="s">
        <v>7</v>
      </c>
      <c r="B28" s="33" t="s">
        <v>18</v>
      </c>
      <c r="C28" s="34" t="s">
        <v>11</v>
      </c>
      <c r="D28" s="19">
        <v>134847</v>
      </c>
      <c r="E28" s="35">
        <f t="shared" si="0"/>
        <v>0.20650382848392038</v>
      </c>
      <c r="F28" s="16">
        <v>305768</v>
      </c>
      <c r="G28" s="35">
        <f t="shared" si="0"/>
        <v>0.46825114854517613</v>
      </c>
      <c r="H28" s="16">
        <v>32925</v>
      </c>
      <c r="I28" s="35">
        <f t="shared" ref="I28" si="112">H28/$R28</f>
        <v>5.042113323124043E-2</v>
      </c>
      <c r="J28" s="16">
        <v>141044</v>
      </c>
      <c r="K28" s="35">
        <f t="shared" ref="K28" si="113">J28/$R28</f>
        <v>0.2159938744257274</v>
      </c>
      <c r="L28" s="16">
        <v>27081</v>
      </c>
      <c r="M28" s="35">
        <f t="shared" ref="M28" si="114">L28/$R28</f>
        <v>4.1471669218989281E-2</v>
      </c>
      <c r="N28" s="16">
        <v>553</v>
      </c>
      <c r="O28" s="35">
        <f t="shared" ref="O28" si="115">N28/$R28</f>
        <v>8.4686064318529859E-4</v>
      </c>
      <c r="P28" s="16">
        <v>10783</v>
      </c>
      <c r="Q28" s="17">
        <f t="shared" ref="Q28" si="116">P28/$R28</f>
        <v>1.6513016845329249E-2</v>
      </c>
      <c r="R28" s="19">
        <v>653000</v>
      </c>
      <c r="S28" s="17">
        <f t="shared" si="6"/>
        <v>1.0000015313935682</v>
      </c>
    </row>
    <row r="29" spans="1:19" x14ac:dyDescent="0.25">
      <c r="A29" s="23" t="s">
        <v>7</v>
      </c>
      <c r="B29" s="24" t="s">
        <v>19</v>
      </c>
      <c r="C29" s="25" t="s">
        <v>9</v>
      </c>
      <c r="D29" s="26">
        <v>91364</v>
      </c>
      <c r="E29" s="27">
        <f t="shared" si="0"/>
        <v>0.18868906493957094</v>
      </c>
      <c r="F29" s="28">
        <v>238037</v>
      </c>
      <c r="G29" s="27">
        <f t="shared" si="0"/>
        <v>0.49160477815135767</v>
      </c>
      <c r="H29" s="28">
        <v>23450</v>
      </c>
      <c r="I29" s="27">
        <f t="shared" ref="I29" si="117">H29/$R29</f>
        <v>4.8430000578268663E-2</v>
      </c>
      <c r="J29" s="28">
        <v>104787</v>
      </c>
      <c r="K29" s="27">
        <f t="shared" ref="K29" si="118">J29/$R29</f>
        <v>0.21641085162452189</v>
      </c>
      <c r="L29" s="28">
        <v>19418</v>
      </c>
      <c r="M29" s="27">
        <f t="shared" ref="M29" si="119">L29/$R29</f>
        <v>4.0102931822124557E-2</v>
      </c>
      <c r="N29" s="28">
        <v>292</v>
      </c>
      <c r="O29" s="27">
        <f t="shared" ref="O29" si="120">N29/$R29</f>
        <v>6.0305160634773771E-4</v>
      </c>
      <c r="P29" s="28">
        <v>6855</v>
      </c>
      <c r="Q29" s="29">
        <f t="shared" ref="Q29" si="121">P29/$R29</f>
        <v>1.4157256032581309E-2</v>
      </c>
      <c r="R29" s="30">
        <v>484204</v>
      </c>
      <c r="S29" s="31">
        <f t="shared" si="6"/>
        <v>0.99999793475477283</v>
      </c>
    </row>
    <row r="30" spans="1:19" x14ac:dyDescent="0.25">
      <c r="A30" s="10" t="s">
        <v>7</v>
      </c>
      <c r="B30" s="5" t="s">
        <v>19</v>
      </c>
      <c r="C30" s="22" t="s">
        <v>10</v>
      </c>
      <c r="D30" s="20">
        <v>52427</v>
      </c>
      <c r="E30" s="7">
        <f t="shared" si="0"/>
        <v>0.25667551186268078</v>
      </c>
      <c r="F30" s="6">
        <v>86711</v>
      </c>
      <c r="G30" s="7">
        <f t="shared" si="0"/>
        <v>0.4245253458928589</v>
      </c>
      <c r="H30" s="6">
        <v>9864</v>
      </c>
      <c r="I30" s="7">
        <f t="shared" ref="I30" si="122">H30/$R30</f>
        <v>4.8292811891076794E-2</v>
      </c>
      <c r="J30" s="6">
        <v>39664</v>
      </c>
      <c r="K30" s="7">
        <f t="shared" ref="K30" si="123">J30/$R30</f>
        <v>0.19418958747441911</v>
      </c>
      <c r="L30" s="6">
        <v>12297</v>
      </c>
      <c r="M30" s="7">
        <f t="shared" ref="M30" si="124">L30/$R30</f>
        <v>6.0204451320414777E-2</v>
      </c>
      <c r="N30" s="6">
        <v>13</v>
      </c>
      <c r="O30" s="7">
        <f t="shared" ref="O30" si="125">N30/$R30</f>
        <v>6.3646244381994967E-5</v>
      </c>
      <c r="P30" s="6">
        <v>3277</v>
      </c>
      <c r="Q30" s="11">
        <f t="shared" ref="Q30" si="126">P30/$R30</f>
        <v>1.6043749449215192E-2</v>
      </c>
      <c r="R30" s="18">
        <v>204254</v>
      </c>
      <c r="S30" s="15">
        <f t="shared" si="6"/>
        <v>0.99999510413504755</v>
      </c>
    </row>
    <row r="31" spans="1:19" s="2" customFormat="1" ht="15.75" thickBot="1" x14ac:dyDescent="0.3">
      <c r="A31" s="32" t="s">
        <v>7</v>
      </c>
      <c r="B31" s="33" t="s">
        <v>19</v>
      </c>
      <c r="C31" s="34" t="s">
        <v>11</v>
      </c>
      <c r="D31" s="19">
        <v>143792</v>
      </c>
      <c r="E31" s="35">
        <f t="shared" si="0"/>
        <v>0.20886096174349053</v>
      </c>
      <c r="F31" s="16">
        <v>324749</v>
      </c>
      <c r="G31" s="35">
        <f t="shared" si="0"/>
        <v>0.47170488250554138</v>
      </c>
      <c r="H31" s="16">
        <v>33314</v>
      </c>
      <c r="I31" s="35">
        <f t="shared" ref="I31" si="127">H31/$R31</f>
        <v>4.8389298984106509E-2</v>
      </c>
      <c r="J31" s="16">
        <v>144451</v>
      </c>
      <c r="K31" s="35">
        <f t="shared" ref="K31" si="128">J31/$R31</f>
        <v>0.20981817336714803</v>
      </c>
      <c r="L31" s="16">
        <v>31715</v>
      </c>
      <c r="M31" s="35">
        <f t="shared" ref="M31" si="129">L31/$R31</f>
        <v>4.6066717214412502E-2</v>
      </c>
      <c r="N31" s="16">
        <v>305</v>
      </c>
      <c r="O31" s="35">
        <f t="shared" ref="O31" si="130">N31/$R31</f>
        <v>4.4301903674588721E-4</v>
      </c>
      <c r="P31" s="16">
        <v>10133</v>
      </c>
      <c r="Q31" s="17">
        <f t="shared" ref="Q31" si="131">P31/$R31</f>
        <v>1.471839966998713E-2</v>
      </c>
      <c r="R31" s="19">
        <v>688458</v>
      </c>
      <c r="S31" s="17">
        <f t="shared" si="6"/>
        <v>1.000001452521432</v>
      </c>
    </row>
    <row r="35" spans="1:2" x14ac:dyDescent="0.25">
      <c r="A35" t="s">
        <v>20</v>
      </c>
      <c r="B35" t="s">
        <v>21</v>
      </c>
    </row>
    <row r="37" spans="1:2" x14ac:dyDescent="0.25">
      <c r="A37" t="s">
        <v>22</v>
      </c>
      <c r="B37" t="s">
        <v>23</v>
      </c>
    </row>
    <row r="39" spans="1:2" x14ac:dyDescent="0.25">
      <c r="A39" t="s">
        <v>24</v>
      </c>
    </row>
    <row r="41" spans="1:2" x14ac:dyDescent="0.25">
      <c r="A41" t="s">
        <v>25</v>
      </c>
      <c r="B41" t="s">
        <v>26</v>
      </c>
    </row>
    <row r="49" spans="1:2" x14ac:dyDescent="0.25">
      <c r="A49" t="s">
        <v>27</v>
      </c>
      <c r="B49" t="s">
        <v>28</v>
      </c>
    </row>
    <row r="51" spans="1:2" x14ac:dyDescent="0.25">
      <c r="A51" t="s">
        <v>29</v>
      </c>
      <c r="B51" t="s">
        <v>30</v>
      </c>
    </row>
    <row r="54" spans="1:2" x14ac:dyDescent="0.25">
      <c r="A54" t="s">
        <v>38</v>
      </c>
    </row>
    <row r="55" spans="1:2" x14ac:dyDescent="0.25">
      <c r="A55" t="s">
        <v>39</v>
      </c>
    </row>
    <row r="56" spans="1:2" x14ac:dyDescent="0.25">
      <c r="A56" t="s">
        <v>40</v>
      </c>
    </row>
    <row r="57" spans="1:2" x14ac:dyDescent="0.25">
      <c r="A57" t="s">
        <v>41</v>
      </c>
    </row>
    <row r="59" spans="1:2" x14ac:dyDescent="0.25">
      <c r="A59" t="s">
        <v>42</v>
      </c>
    </row>
  </sheetData>
  <mergeCells count="8">
    <mergeCell ref="P3:Q3"/>
    <mergeCell ref="R3:S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Luke_Met_Mhoitoty_07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2019-02-11T10:51:53Z</dcterms:created>
  <dcterms:modified xsi:type="dcterms:W3CDTF">2019-03-25T14:03:16Z</dcterms:modified>
</cp:coreProperties>
</file>