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Area\"/>
    </mc:Choice>
  </mc:AlternateContent>
  <bookViews>
    <workbookView xWindow="0" yWindow="0" windowWidth="16200" windowHeight="11640"/>
  </bookViews>
  <sheets>
    <sheet name="Regions" sheetId="1" r:id="rId1"/>
  </sheets>
  <calcPr calcId="162913" iterateDelta="1E-4"/>
</workbook>
</file>

<file path=xl/calcChain.xml><?xml version="1.0" encoding="utf-8"?>
<calcChain xmlns="http://schemas.openxmlformats.org/spreadsheetml/2006/main">
  <c r="L18" i="1" l="1"/>
  <c r="M18" i="1" s="1"/>
  <c r="L16" i="1"/>
  <c r="M16" i="1" s="1"/>
  <c r="M14" i="1"/>
  <c r="L14" i="1"/>
  <c r="L12" i="1"/>
  <c r="M12" i="1" s="1"/>
  <c r="L10" i="1"/>
  <c r="M10" i="1" s="1"/>
  <c r="L8" i="1"/>
  <c r="M8" i="1" s="1"/>
  <c r="M6" i="1"/>
  <c r="L6" i="1"/>
  <c r="L4" i="1"/>
  <c r="M4" i="1" s="1"/>
  <c r="M21" i="1" s="1"/>
  <c r="D21" i="1"/>
  <c r="E21" i="1"/>
  <c r="E22" i="1" s="1"/>
  <c r="F21" i="1"/>
  <c r="G21" i="1"/>
  <c r="H21" i="1"/>
  <c r="I21" i="1"/>
  <c r="J21" i="1"/>
  <c r="J22" i="1" s="1"/>
  <c r="K21" i="1"/>
  <c r="K22" i="1" s="1"/>
  <c r="D22" i="1"/>
  <c r="F22" i="1"/>
  <c r="G22" i="1"/>
  <c r="H22" i="1"/>
  <c r="I22" i="1"/>
  <c r="C21" i="1"/>
  <c r="C22" i="1" s="1"/>
  <c r="M22" i="1" l="1"/>
  <c r="L21" i="1"/>
  <c r="L22" i="1" s="1"/>
  <c r="J18" i="1" l="1"/>
  <c r="J16" i="1"/>
  <c r="J14" i="1"/>
  <c r="J12" i="1"/>
  <c r="J10" i="1"/>
  <c r="J8" i="1"/>
  <c r="J6" i="1"/>
  <c r="J4" i="1"/>
  <c r="H18" i="1"/>
  <c r="H16" i="1"/>
  <c r="H14" i="1"/>
  <c r="H12" i="1"/>
  <c r="H10" i="1"/>
  <c r="H8" i="1"/>
  <c r="H6" i="1"/>
  <c r="H4" i="1"/>
  <c r="F18" i="1"/>
  <c r="F16" i="1"/>
  <c r="F14" i="1"/>
  <c r="F12" i="1"/>
  <c r="F10" i="1"/>
  <c r="F8" i="1"/>
  <c r="F6" i="1"/>
  <c r="F4" i="1"/>
  <c r="D18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<sst xmlns="http://schemas.openxmlformats.org/spreadsheetml/2006/main" count="42" uniqueCount="27">
  <si>
    <t>Transilvania</t>
  </si>
  <si>
    <t>Tara Romaneasca</t>
  </si>
  <si>
    <t>Moldova</t>
  </si>
  <si>
    <t>Total</t>
  </si>
  <si>
    <t>Degree of naturalness</t>
  </si>
  <si>
    <t>Unit of measurements</t>
  </si>
  <si>
    <t>Region</t>
  </si>
  <si>
    <t>(1) ±     sampling error (%)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</si>
  <si>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</si>
  <si>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</si>
  <si>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</si>
  <si>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</si>
  <si>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</si>
  <si>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</si>
  <si>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Virgin / Primary, without anthropogenic interventions /
Virgin / natural primar, fara interventii antropice</t>
  </si>
  <si>
    <t>Quasi-virgin / secondary natural, climax vegetation, isolated interventions /
Cvasi-virgin / natural secundar, vegetatie climax, interventii izolate</t>
  </si>
  <si>
    <t>Fundamental / Semi-natural, natural based on natural regeneration /
Natural fundamental / seminatural, gospodarit pe baza de regenerare naturala</t>
  </si>
  <si>
    <t>Modified naturally, partially or completely derived vegetation with native species /
Natural modificat, vegetatie derivata partial sau total, cu specii autohtone</t>
  </si>
  <si>
    <t>Artificial, vegetation of local species, corresponding to the resort /
Artificial, vegetatie din specii autohtone, corespunzatoare statiunii</t>
  </si>
  <si>
    <t>Artificial, vegetation of native species, not corresponding to the resort /
Artificial, vegetatie din specii autohtone, necorespunzatoare statiunii</t>
  </si>
  <si>
    <t>Different degrees of naturalness /
Diferite grade de naturalitate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</si>
  <si>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</si>
  <si>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</si>
  <si>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</si>
  <si>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</si>
  <si>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NFI Romania 2008-2012:  2.7. Growing Stock volume in relation to the degree of naturalness, by region</t>
  </si>
  <si>
    <r>
      <t>m</t>
    </r>
    <r>
      <rPr>
        <vertAlign val="superscript"/>
        <sz val="11"/>
        <rFont val="Calibri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</si>
</sst>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Normal" xfId="0" builtinId="0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sqref="A1:J1"/>
    </sheetView>
  </sheetViews>
  <sheetFormatPr defaultRowHeight="15" x14ac:dyDescent="0.25"/>
  <cols>
    <col min="1" max="1" width="75.85546875" customWidth="1"/>
    <col min="2" max="3" width="16.85546875" customWidth="1"/>
    <col min="4" max="4" width="16.85546875" style="4" customWidth="1"/>
    <col min="5" max="5" width="16.85546875" customWidth="1"/>
    <col min="6" max="6" width="16.85546875" style="4" customWidth="1"/>
    <col min="7" max="7" width="16.85546875" customWidth="1"/>
    <col min="8" max="8" width="16.85546875" style="4" customWidth="1"/>
    <col min="9" max="10" width="16.85546875" customWidth="1"/>
    <col min="12" max="12" width="15.5703125" customWidth="1"/>
  </cols>
  <sheetData>
    <row r="1" spans="1:13" ht="22.1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</row>
    <row r="2" spans="1:13" ht="22.15" customHeight="1" x14ac:dyDescent="0.25">
      <c r="A2" s="22" t="s">
        <v>4</v>
      </c>
      <c r="B2" s="23" t="s">
        <v>5</v>
      </c>
      <c r="C2" s="19" t="s">
        <v>6</v>
      </c>
      <c r="D2" s="20"/>
      <c r="E2" s="20"/>
      <c r="F2" s="20"/>
      <c r="G2" s="20"/>
      <c r="H2" s="21"/>
      <c r="I2" s="23" t="s">
        <v>3</v>
      </c>
      <c r="J2" s="17" t="s">
        <v>21</v>
      </c>
    </row>
    <row r="3" spans="1:13" ht="45" x14ac:dyDescent="0.25">
      <c r="A3" s="22"/>
      <c r="B3" s="24"/>
      <c r="C3" s="10" t="s">
        <v>0</v>
      </c>
      <c r="D3" s="11" t="s">
        <v>22</v>
      </c>
      <c r="E3" s="10" t="s">
        <v>1</v>
      </c>
      <c r="F3" s="12" t="s">
        <v>23</v>
      </c>
      <c r="G3" s="10" t="s">
        <v>2</v>
      </c>
      <c r="H3" s="12" t="s">
        <v>24</v>
      </c>
      <c r="I3" s="23"/>
      <c r="J3" s="17"/>
    </row>
    <row r="4" spans="1:13" ht="17.25" x14ac:dyDescent="0.25">
      <c r="A4" s="25" t="s">
        <v>14</v>
      </c>
      <c r="B4" s="1" t="s">
        <v>26</v>
      </c>
      <c r="C4" s="6">
        <v>14557478.908</v>
      </c>
      <c r="D4" s="13">
        <f>C4/C18</f>
        <v>1.2184323905585732E-2</v>
      </c>
      <c r="E4" s="6">
        <v>17861030.077</v>
      </c>
      <c r="F4" s="13">
        <f>E4/E18</f>
        <v>3.5925361262525997E-2</v>
      </c>
      <c r="G4" s="6">
        <v>8014614.0769999996</v>
      </c>
      <c r="H4" s="13">
        <f>G4/G18</f>
        <v>1.5131854868303809E-2</v>
      </c>
      <c r="I4" s="7">
        <v>40433123.061999999</v>
      </c>
      <c r="J4" s="15">
        <f>I4/I18</f>
        <v>1.8200054879000446E-2</v>
      </c>
      <c r="L4" s="27">
        <f t="shared" ref="L4:L12" si="0">SUM(C4,E4,G4)</f>
        <v>40433123.061999999</v>
      </c>
      <c r="M4" s="27">
        <f t="shared" ref="M4:M12" si="1">L4-I4</f>
        <v>0</v>
      </c>
    </row>
    <row r="5" spans="1:13" ht="17.25" x14ac:dyDescent="0.25">
      <c r="A5" s="25"/>
      <c r="B5" s="1" t="s">
        <v>8</v>
      </c>
      <c r="C5" s="8">
        <v>37.399000000000001</v>
      </c>
      <c r="D5" s="14"/>
      <c r="E5" s="8">
        <v>34.148000000000003</v>
      </c>
      <c r="F5" s="14"/>
      <c r="G5" s="8">
        <v>58.776000000000003</v>
      </c>
      <c r="H5" s="14"/>
      <c r="I5" s="9">
        <v>23.335999999999999</v>
      </c>
      <c r="J5" s="16"/>
      <c r="L5" s="27"/>
      <c r="M5" s="27"/>
    </row>
    <row r="6" spans="1:13" ht="17.25" x14ac:dyDescent="0.25">
      <c r="A6" s="25" t="s">
        <v>15</v>
      </c>
      <c r="B6" s="1" t="s">
        <v>26</v>
      </c>
      <c r="C6" s="6">
        <v>20085735.171</v>
      </c>
      <c r="D6" s="13">
        <f>C6/C18</f>
        <v>1.6811365810792178E-2</v>
      </c>
      <c r="E6" s="6">
        <v>13697867.119000001</v>
      </c>
      <c r="F6" s="13">
        <f>E6/E18</f>
        <v>2.7551648625788898E-2</v>
      </c>
      <c r="G6" s="6">
        <v>6008781.9749999996</v>
      </c>
      <c r="H6" s="13">
        <f>G6/G18</f>
        <v>1.1344777915372098E-2</v>
      </c>
      <c r="I6" s="7">
        <v>39792384.263999999</v>
      </c>
      <c r="J6" s="15">
        <f>I6/I18</f>
        <v>1.7911640816380966E-2</v>
      </c>
      <c r="L6" s="27">
        <f t="shared" si="0"/>
        <v>39792384.265000001</v>
      </c>
      <c r="M6" s="27">
        <f t="shared" si="1"/>
        <v>1.0000020265579224E-3</v>
      </c>
    </row>
    <row r="7" spans="1:13" ht="17.25" x14ac:dyDescent="0.25">
      <c r="A7" s="25"/>
      <c r="B7" s="1" t="s">
        <v>8</v>
      </c>
      <c r="C7" s="8">
        <v>32.152000000000001</v>
      </c>
      <c r="D7" s="14"/>
      <c r="E7" s="8">
        <v>31.297000000000001</v>
      </c>
      <c r="F7" s="14"/>
      <c r="G7" s="8">
        <v>70.015000000000001</v>
      </c>
      <c r="H7" s="14"/>
      <c r="I7" s="9">
        <v>22.164000000000001</v>
      </c>
      <c r="J7" s="16"/>
      <c r="L7" s="27"/>
      <c r="M7" s="27"/>
    </row>
    <row r="8" spans="1:13" ht="17.25" x14ac:dyDescent="0.25">
      <c r="A8" s="25" t="s">
        <v>16</v>
      </c>
      <c r="B8" s="1" t="s">
        <v>26</v>
      </c>
      <c r="C8" s="6">
        <v>990320059.76900005</v>
      </c>
      <c r="D8" s="13">
        <f>C8/C18</f>
        <v>0.82887843799612115</v>
      </c>
      <c r="E8" s="6">
        <v>411115881.94199997</v>
      </c>
      <c r="F8" s="13">
        <f>E8/E18</f>
        <v>0.82691124284860229</v>
      </c>
      <c r="G8" s="6">
        <v>421112951.97000003</v>
      </c>
      <c r="H8" s="13">
        <f>G8/G18</f>
        <v>0.79507509795883513</v>
      </c>
      <c r="I8" s="7">
        <v>1822548893.681</v>
      </c>
      <c r="J8" s="15">
        <f>I8/I18</f>
        <v>0.82037911921352802</v>
      </c>
      <c r="L8" s="27">
        <f t="shared" si="0"/>
        <v>1822548893.681</v>
      </c>
      <c r="M8" s="27">
        <f t="shared" si="1"/>
        <v>0</v>
      </c>
    </row>
    <row r="9" spans="1:13" ht="17.25" x14ac:dyDescent="0.25">
      <c r="A9" s="25"/>
      <c r="B9" s="1" t="s">
        <v>8</v>
      </c>
      <c r="C9" s="8">
        <v>4.0960000000000001</v>
      </c>
      <c r="D9" s="14"/>
      <c r="E9" s="8">
        <v>5.5880000000000001</v>
      </c>
      <c r="F9" s="14"/>
      <c r="G9" s="8">
        <v>6.5030000000000001</v>
      </c>
      <c r="H9" s="14"/>
      <c r="I9" s="9">
        <v>2.9660000000000002</v>
      </c>
      <c r="J9" s="16"/>
      <c r="L9" s="4"/>
      <c r="M9" s="4"/>
    </row>
    <row r="10" spans="1:13" ht="17.25" x14ac:dyDescent="0.25">
      <c r="A10" s="25" t="s">
        <v>17</v>
      </c>
      <c r="B10" s="1" t="s">
        <v>26</v>
      </c>
      <c r="C10" s="6">
        <v>99152967.706</v>
      </c>
      <c r="D10" s="13">
        <f>C10/C18</f>
        <v>8.2989086390918509E-2</v>
      </c>
      <c r="E10" s="6">
        <v>22622999.213</v>
      </c>
      <c r="F10" s="13">
        <f>E10/E18</f>
        <v>4.5503502097308871E-2</v>
      </c>
      <c r="G10" s="6">
        <v>29657649.451000001</v>
      </c>
      <c r="H10" s="13">
        <f>G10/G18</f>
        <v>5.5994617197531495E-2</v>
      </c>
      <c r="I10" s="7">
        <v>151433616.37</v>
      </c>
      <c r="J10" s="15">
        <f>I10/I18</f>
        <v>6.8164413721722827E-2</v>
      </c>
      <c r="L10" s="27">
        <f t="shared" ref="L10" si="2">SUM(C10,E10,G10)</f>
        <v>151433616.37</v>
      </c>
      <c r="M10" s="27">
        <f t="shared" ref="M10" si="3">L10-I10</f>
        <v>0</v>
      </c>
    </row>
    <row r="11" spans="1:13" ht="17.25" x14ac:dyDescent="0.25">
      <c r="A11" s="25"/>
      <c r="B11" s="1" t="s">
        <v>8</v>
      </c>
      <c r="C11" s="8">
        <v>9.8569999999999993</v>
      </c>
      <c r="D11" s="14"/>
      <c r="E11" s="8">
        <v>16.053999999999998</v>
      </c>
      <c r="F11" s="14"/>
      <c r="G11" s="8">
        <v>18.042999999999999</v>
      </c>
      <c r="H11" s="14"/>
      <c r="I11" s="9">
        <v>7.7389999999999999</v>
      </c>
      <c r="J11" s="16"/>
      <c r="L11" s="27"/>
      <c r="M11" s="27"/>
    </row>
    <row r="12" spans="1:13" ht="17.25" x14ac:dyDescent="0.25">
      <c r="A12" s="25" t="s">
        <v>18</v>
      </c>
      <c r="B12" s="1" t="s">
        <v>26</v>
      </c>
      <c r="C12" s="6">
        <v>52401924.288999997</v>
      </c>
      <c r="D12" s="13">
        <f>C12/C18</f>
        <v>4.3859381342622537E-2</v>
      </c>
      <c r="E12" s="6">
        <v>22712738.311999999</v>
      </c>
      <c r="F12" s="13">
        <f>E12/E18</f>
        <v>4.5684001740221407E-2</v>
      </c>
      <c r="G12" s="6">
        <v>59251659.148000002</v>
      </c>
      <c r="H12" s="13">
        <f>G12/G18</f>
        <v>0.11186908044727077</v>
      </c>
      <c r="I12" s="7">
        <v>134366321.74900001</v>
      </c>
      <c r="J12" s="15">
        <f>I12/I18</f>
        <v>6.0481957477569813E-2</v>
      </c>
      <c r="L12" s="27">
        <f t="shared" ref="L12" si="4">SUM(C12,E12,G12)</f>
        <v>134366321.74900001</v>
      </c>
      <c r="M12" s="27">
        <f t="shared" ref="M12" si="5">L12-I12</f>
        <v>0</v>
      </c>
    </row>
    <row r="13" spans="1:13" ht="17.25" x14ac:dyDescent="0.25">
      <c r="A13" s="25"/>
      <c r="B13" s="1" t="s">
        <v>8</v>
      </c>
      <c r="C13" s="8">
        <v>15.471</v>
      </c>
      <c r="D13" s="14"/>
      <c r="E13" s="8">
        <v>14.166</v>
      </c>
      <c r="F13" s="14"/>
      <c r="G13" s="8">
        <v>16.248000000000001</v>
      </c>
      <c r="H13" s="14"/>
      <c r="I13" s="9">
        <v>9.6679999999999993</v>
      </c>
      <c r="J13" s="16"/>
      <c r="L13" s="27"/>
      <c r="M13" s="27"/>
    </row>
    <row r="14" spans="1:13" ht="17.25" x14ac:dyDescent="0.25">
      <c r="A14" s="25" t="s">
        <v>19</v>
      </c>
      <c r="B14" s="1" t="s">
        <v>26</v>
      </c>
      <c r="C14" s="6">
        <v>13794228.601</v>
      </c>
      <c r="D14" s="13">
        <f>C14/C18</f>
        <v>1.1545498390515597E-2</v>
      </c>
      <c r="E14" s="6">
        <v>3198422.4789999998</v>
      </c>
      <c r="F14" s="13">
        <f>E14/E18</f>
        <v>6.4332506318447854E-3</v>
      </c>
      <c r="G14" s="6">
        <v>4778836.1430000002</v>
      </c>
      <c r="H14" s="13">
        <f>G14/G18</f>
        <v>9.0225997484770417E-3</v>
      </c>
      <c r="I14" s="7">
        <v>21771487.223999999</v>
      </c>
      <c r="J14" s="15">
        <f>I14/I18</f>
        <v>9.7999420343232117E-3</v>
      </c>
      <c r="L14" s="27">
        <f t="shared" ref="L14" si="6">SUM(C14,E14,G14)</f>
        <v>21771487.222999997</v>
      </c>
      <c r="M14" s="27">
        <f t="shared" ref="M14" si="7">L14-I14</f>
        <v>-1.0000020265579224E-3</v>
      </c>
    </row>
    <row r="15" spans="1:13" ht="17.25" x14ac:dyDescent="0.25">
      <c r="A15" s="25"/>
      <c r="B15" s="1" t="s">
        <v>8</v>
      </c>
      <c r="C15" s="8">
        <v>23.923999999999999</v>
      </c>
      <c r="D15" s="14"/>
      <c r="E15" s="8">
        <v>33.731000000000002</v>
      </c>
      <c r="F15" s="14"/>
      <c r="G15" s="8">
        <v>44.939</v>
      </c>
      <c r="H15" s="14"/>
      <c r="I15" s="9">
        <v>18.751999999999999</v>
      </c>
      <c r="J15" s="16"/>
      <c r="L15" s="27"/>
      <c r="M15" s="27"/>
    </row>
    <row r="16" spans="1:13" ht="17.25" x14ac:dyDescent="0.25">
      <c r="A16" s="25" t="s">
        <v>20</v>
      </c>
      <c r="B16" s="1" t="s">
        <v>26</v>
      </c>
      <c r="C16" s="6">
        <v>4458773.8870000001</v>
      </c>
      <c r="D16" s="13">
        <f>C16/C18</f>
        <v>3.7319061634442947E-3</v>
      </c>
      <c r="E16" s="6">
        <v>5961567.9689999996</v>
      </c>
      <c r="F16" s="13">
        <f>E16/E18</f>
        <v>1.1990992795719056E-2</v>
      </c>
      <c r="G16" s="6">
        <v>827301.2</v>
      </c>
      <c r="H16" s="13">
        <f>G16/G18</f>
        <v>1.5619718642097735E-3</v>
      </c>
      <c r="I16" s="7">
        <v>11247643.056</v>
      </c>
      <c r="J16" s="15">
        <f>I16/I18</f>
        <v>5.0628718579247564E-3</v>
      </c>
      <c r="L16" s="27">
        <f t="shared" ref="L16" si="8">SUM(C16,E16,G16)</f>
        <v>11247643.055999998</v>
      </c>
      <c r="M16" s="27">
        <f t="shared" ref="M16" si="9">L16-I16</f>
        <v>0</v>
      </c>
    </row>
    <row r="17" spans="1:13" ht="17.25" x14ac:dyDescent="0.25">
      <c r="A17" s="25"/>
      <c r="B17" s="1" t="s">
        <v>8</v>
      </c>
      <c r="C17" s="8">
        <v>37.33</v>
      </c>
      <c r="D17" s="14"/>
      <c r="E17" s="8">
        <v>26.055</v>
      </c>
      <c r="F17" s="14"/>
      <c r="G17" s="8">
        <v>62.363</v>
      </c>
      <c r="H17" s="14"/>
      <c r="I17" s="9">
        <v>20.754000000000001</v>
      </c>
      <c r="J17" s="16"/>
    </row>
    <row r="18" spans="1:13" ht="17.25" x14ac:dyDescent="0.25">
      <c r="A18" s="26" t="s">
        <v>3</v>
      </c>
      <c r="B18" s="1" t="s">
        <v>26</v>
      </c>
      <c r="C18" s="7">
        <v>1194771168.3310001</v>
      </c>
      <c r="D18" s="15">
        <f>C18/$I18</f>
        <v>0.5377991899890624</v>
      </c>
      <c r="E18" s="7">
        <v>497170507.11000001</v>
      </c>
      <c r="F18" s="15">
        <f>E18/$I18</f>
        <v>0.22379004707965541</v>
      </c>
      <c r="G18" s="7">
        <v>529651793.96399999</v>
      </c>
      <c r="H18" s="15">
        <f>G18/$I18</f>
        <v>0.23841076293128208</v>
      </c>
      <c r="I18" s="7">
        <v>2221593469.4050002</v>
      </c>
      <c r="J18" s="15">
        <f>I18/$I18</f>
        <v>1</v>
      </c>
      <c r="L18" s="27">
        <f t="shared" ref="L18" si="10">SUM(C18,E18,G18)</f>
        <v>2221593469.4049997</v>
      </c>
      <c r="M18" s="27">
        <f t="shared" ref="M18" si="11">L18-I18</f>
        <v>0</v>
      </c>
    </row>
    <row r="19" spans="1:13" ht="17.25" x14ac:dyDescent="0.25">
      <c r="A19" s="26"/>
      <c r="B19" s="1" t="s">
        <v>8</v>
      </c>
      <c r="C19" s="9">
        <v>2.54</v>
      </c>
      <c r="D19" s="9"/>
      <c r="E19" s="9">
        <v>3.7869999999999999</v>
      </c>
      <c r="F19" s="9"/>
      <c r="G19" s="9">
        <v>3.7509999999999999</v>
      </c>
      <c r="H19" s="9"/>
      <c r="I19" s="9">
        <v>1.84</v>
      </c>
      <c r="J19" s="9"/>
    </row>
    <row r="20" spans="1:13" ht="17.25" x14ac:dyDescent="0.25">
      <c r="A20" s="2" t="s">
        <v>7</v>
      </c>
    </row>
    <row r="21" spans="1:13" x14ac:dyDescent="0.25">
      <c r="C21" s="27">
        <f>SUM(C4,C6,C8,C10,C12,C14,C16)</f>
        <v>1194771168.3310003</v>
      </c>
      <c r="D21" s="27">
        <f t="shared" ref="D21:M21" si="12">SUM(D4,D6,D8,D10,D12,D14,D16)</f>
        <v>1</v>
      </c>
      <c r="E21" s="27">
        <f t="shared" si="12"/>
        <v>497170507.11099988</v>
      </c>
      <c r="F21" s="27">
        <f t="shared" si="12"/>
        <v>1.0000000000020113</v>
      </c>
      <c r="G21" s="27">
        <f t="shared" si="12"/>
        <v>529651793.96399999</v>
      </c>
      <c r="H21" s="27">
        <f t="shared" si="12"/>
        <v>1.0000000000000002</v>
      </c>
      <c r="I21" s="27">
        <f t="shared" si="12"/>
        <v>2221593469.4060001</v>
      </c>
      <c r="J21" s="27">
        <f t="shared" si="12"/>
        <v>1.0000000000004501</v>
      </c>
      <c r="K21" s="27">
        <f t="shared" si="12"/>
        <v>0</v>
      </c>
      <c r="L21" s="27">
        <f t="shared" si="12"/>
        <v>2221593469.4060001</v>
      </c>
      <c r="M21" s="27">
        <f t="shared" si="12"/>
        <v>0</v>
      </c>
    </row>
    <row r="22" spans="1:13" x14ac:dyDescent="0.25">
      <c r="A22" s="3" t="s">
        <v>9</v>
      </c>
      <c r="C22" s="27">
        <f>C21-C18</f>
        <v>0</v>
      </c>
      <c r="D22" s="27">
        <f t="shared" ref="D22:M22" si="13">D21-D18</f>
        <v>0.4622008100109376</v>
      </c>
      <c r="E22" s="27">
        <f t="shared" si="13"/>
        <v>9.9986791610717773E-4</v>
      </c>
      <c r="F22" s="27">
        <f t="shared" si="13"/>
        <v>0.77620995292235584</v>
      </c>
      <c r="G22" s="27">
        <f t="shared" si="13"/>
        <v>0</v>
      </c>
      <c r="H22" s="27">
        <f t="shared" si="13"/>
        <v>0.76158923706871817</v>
      </c>
      <c r="I22" s="27">
        <f t="shared" si="13"/>
        <v>9.9992752075195313E-4</v>
      </c>
      <c r="J22" s="27">
        <f t="shared" si="13"/>
        <v>4.5008441418303846E-13</v>
      </c>
      <c r="K22" s="27">
        <f t="shared" si="13"/>
        <v>0</v>
      </c>
      <c r="L22" s="27">
        <f t="shared" si="13"/>
        <v>1.0004043579101563E-3</v>
      </c>
      <c r="M22" s="27">
        <f t="shared" si="13"/>
        <v>0</v>
      </c>
    </row>
    <row r="23" spans="1:13" x14ac:dyDescent="0.25">
      <c r="A23" s="3"/>
    </row>
    <row r="24" spans="1:13" x14ac:dyDescent="0.25">
      <c r="A24" s="5" t="s">
        <v>10</v>
      </c>
    </row>
    <row r="25" spans="1:13" x14ac:dyDescent="0.25">
      <c r="A25" s="5" t="s">
        <v>11</v>
      </c>
    </row>
    <row r="26" spans="1:13" x14ac:dyDescent="0.25">
      <c r="A26" s="5" t="s">
        <v>12</v>
      </c>
    </row>
    <row r="27" spans="1:13" x14ac:dyDescent="0.25">
      <c r="A27" s="5" t="s">
        <v>13</v>
      </c>
    </row>
  </sheetData>
  <mergeCells count="14">
    <mergeCell ref="A14:A15"/>
    <mergeCell ref="A16:A17"/>
    <mergeCell ref="A18:A19"/>
    <mergeCell ref="A4:A5"/>
    <mergeCell ref="A6:A7"/>
    <mergeCell ref="A8:A9"/>
    <mergeCell ref="A10:A11"/>
    <mergeCell ref="A12:A13"/>
    <mergeCell ref="J2:J3"/>
    <mergeCell ref="A1:J1"/>
    <mergeCell ref="C2:H2"/>
    <mergeCell ref="A2:A3"/>
    <mergeCell ref="B2:B3"/>
    <mergeCell ref="I2:I3"/>
  </mergeCells>
  <pageMargins left="0.7" right="0.7" top="0.75" bottom="0.75" header="0.3" footer="0.3"/>
  <pageSetup paperSize="9" scale="7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2015-11-03T07:35:59Z</dcterms:created>
  <dcterms:modified xsi:type="dcterms:W3CDTF">2018-08-21T15:32:48Z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645bd67a-1b45-45d4-8273-b02eb412f2f1</vt:lpwstr>
  </property>
</Properties>
</file>