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ISEAPPS\FISEPRO\New_Content\sample_NFI\CZ\Originals_more_recent\Tabular_data\Info_level_B\Topic_Area\"/>
    </mc:Choice>
  </mc:AlternateContent>
  <bookViews>
    <workbookView xWindow="0" yWindow="0" windowWidth="28080" windowHeight="11370" activeTab="1"/>
  </bookViews>
  <sheets>
    <sheet name="Czech NFI – Forest area" sheetId="1" r:id="rId1"/>
    <sheet name="2.2" sheetId="1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9" i="12" l="1"/>
  <c r="BE18" i="12"/>
  <c r="BA19" i="12"/>
  <c r="BA18" i="12"/>
  <c r="AW19" i="12"/>
  <c r="AW18" i="12"/>
  <c r="AS19" i="12"/>
  <c r="AS18" i="12"/>
  <c r="AO19" i="12"/>
  <c r="AO18" i="12"/>
  <c r="AK19" i="12"/>
  <c r="AK18" i="12"/>
  <c r="AG19" i="12"/>
  <c r="AG18" i="12"/>
  <c r="AC19" i="12"/>
  <c r="AC18" i="12"/>
  <c r="Y19" i="12"/>
  <c r="Y18" i="12"/>
  <c r="U19" i="12"/>
  <c r="U18" i="12"/>
  <c r="Q19" i="12"/>
  <c r="Q18" i="12"/>
  <c r="M19" i="12"/>
  <c r="M18" i="12"/>
  <c r="I19" i="12"/>
  <c r="I18" i="12"/>
  <c r="E19" i="12"/>
  <c r="E18" i="12"/>
  <c r="BE12" i="12"/>
  <c r="BE11" i="12"/>
  <c r="AW12" i="12"/>
  <c r="AW11" i="12"/>
  <c r="AO12" i="12"/>
  <c r="AO11" i="12"/>
  <c r="AC12" i="12"/>
  <c r="AC11" i="12"/>
  <c r="U12" i="12"/>
  <c r="U11" i="12"/>
  <c r="M12" i="12"/>
  <c r="M11" i="12"/>
  <c r="I12" i="12"/>
  <c r="I11" i="12"/>
  <c r="I13" i="12" s="1"/>
  <c r="E12" i="12"/>
  <c r="E11" i="12"/>
  <c r="E13" i="12" l="1"/>
  <c r="M13" i="12"/>
  <c r="E20" i="12"/>
  <c r="M20" i="12"/>
  <c r="U20" i="12"/>
  <c r="AC20" i="12"/>
  <c r="AC13" i="12"/>
  <c r="AW13" i="12"/>
  <c r="AS20" i="12"/>
  <c r="BE13" i="12"/>
  <c r="AK20" i="12"/>
  <c r="BA20" i="12"/>
  <c r="AO13" i="12"/>
  <c r="I20" i="12"/>
  <c r="Q20" i="12"/>
  <c r="Y20" i="12"/>
  <c r="AG20" i="12"/>
  <c r="AO20" i="12"/>
  <c r="AW20" i="12"/>
  <c r="BE20" i="12"/>
  <c r="U13" i="12"/>
</calcChain>
</file>

<file path=xl/sharedStrings.xml><?xml version="1.0" encoding="utf-8"?>
<sst xmlns="http://schemas.openxmlformats.org/spreadsheetml/2006/main" count="144" uniqueCount="69">
  <si>
    <t>1</t>
  </si>
  <si>
    <t>1.1</t>
  </si>
  <si>
    <t>1.2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</si>
  <si>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</si>
  <si>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</si>
  <si>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</si>
  <si>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</si>
  <si>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</si>
  <si>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</si>
  <si>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</si>
  <si>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</si>
  <si>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</si>
  <si>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</si>
  <si>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Chapter Area</t>
  </si>
  <si>
    <t>Total area</t>
  </si>
  <si>
    <t>Total forest land</t>
  </si>
  <si>
    <t>Timberland</t>
  </si>
  <si>
    <t>Total area of the Czech Republic by FRA classes</t>
  </si>
  <si>
    <t>Total area of the Czech Republic by IPCC classes</t>
  </si>
  <si>
    <t>Total forest land by ownership</t>
  </si>
  <si>
    <t>Total forest land by availability for wood supply</t>
  </si>
  <si>
    <t xml:space="preserve">Total timberland </t>
  </si>
  <si>
    <t>Total timberland by forest type</t>
  </si>
  <si>
    <t>Total timberland by tree species</t>
  </si>
  <si>
    <t>Total timberland by age classes</t>
  </si>
  <si>
    <t>[ha]</t>
  </si>
  <si>
    <t>[%]</t>
  </si>
  <si>
    <t>×</t>
  </si>
  <si>
    <t>CZ01 – Praha</t>
  </si>
  <si>
    <t>CZ02 – Střední Čechy</t>
  </si>
  <si>
    <t>CZ03 – Jihozápad</t>
  </si>
  <si>
    <t>CZ04 – Severozápad</t>
  </si>
  <si>
    <t>CZ05 – Severovýchod</t>
  </si>
  <si>
    <t>CZ06 – Jihovýchod</t>
  </si>
  <si>
    <t>CZ07 – Střední Morava</t>
  </si>
  <si>
    <t>CZ08 – Moravskoslezsko</t>
  </si>
  <si>
    <t>Total</t>
  </si>
  <si>
    <t>CZ010 – Hlavní město Praha</t>
  </si>
  <si>
    <t>CZ020 – Středočeský</t>
  </si>
  <si>
    <t>CZ031 – Jihočeský</t>
  </si>
  <si>
    <t>CZ032 – Plzeňský</t>
  </si>
  <si>
    <t>CZ041 – Karlovarský</t>
  </si>
  <si>
    <t>CZ042 – Ústecký</t>
  </si>
  <si>
    <t>CZ051 – Liberecký</t>
  </si>
  <si>
    <t>CZ052 – Královéhradecký</t>
  </si>
  <si>
    <t>CZ053 – Pardubický</t>
  </si>
  <si>
    <t>CZ063 – Vysočina</t>
  </si>
  <si>
    <t>CZ064 – Jihomoravský</t>
  </si>
  <si>
    <t>CZ071 – Olomoucký</t>
  </si>
  <si>
    <t>CZ072 – Zlínský</t>
  </si>
  <si>
    <t>CZ080 – Moravskoslezský</t>
  </si>
  <si>
    <t>[α=0,05]</t>
  </si>
  <si>
    <t>Total forest land (FRA definition)</t>
  </si>
  <si>
    <t>Total forest land by accessibility and land use</t>
  </si>
  <si>
    <t>Area / NUTS 0 - Country level</t>
  </si>
  <si>
    <t>Area / NUTS 2 - Statistical Areas</t>
  </si>
  <si>
    <t>Area / NUTS 3 - Administrative Regions</t>
  </si>
  <si>
    <t>CZ – Czech Republic</t>
  </si>
  <si>
    <t>Source: Data as provided by Jan Maslo, Forest Management Institute, Czech Republic in December 2019 on request of Marco Onida, DG Environment, European Commission</t>
  </si>
  <si>
    <t>Value adding steps:</t>
  </si>
  <si>
    <t>Table formated</t>
  </si>
  <si>
    <t>Table Quality checked: Totals</t>
  </si>
  <si>
    <t>JRC value adding: 2020-01</t>
  </si>
  <si>
    <t>calculated [%]</t>
  </si>
  <si>
    <t>NFI II (2011-2015) - Table 2.2: Total Forest Land by Availability for Wood Supply (FAWS)</t>
  </si>
  <si>
    <t xml:space="preserve">Availability for wood supply </t>
  </si>
  <si>
    <t>Forest Available for Wood Supply (FAWS)</t>
  </si>
  <si>
    <t>Forest NOT Available for Wood Supply (FNAWS)</t>
  </si>
  <si>
    <t>Column with 'calculated [%]' added to provide proportion for each FAWS Class of Czech Republic territory also for the NUTS units.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</si>
</sst>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6" fillId="0" borderId="0" applyNumberFormat="0" applyBorder="0" applyAlignment="0"/>
  </cellStyleXfs>
  <cellXfs count="7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0" fontId="1" fillId="0" borderId="0" xfId="1"/>
    <xf numFmtId="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/>
    <xf numFmtId="164" fontId="4" fillId="0" borderId="1" xfId="0" applyNumberFormat="1" applyFont="1" applyBorder="1" applyAlignment="1"/>
    <xf numFmtId="164" fontId="4" fillId="0" borderId="2" xfId="0" applyNumberFormat="1" applyFont="1" applyBorder="1" applyAlignment="1"/>
    <xf numFmtId="4" fontId="0" fillId="0" borderId="3" xfId="0" applyNumberFormat="1" applyBorder="1"/>
    <xf numFmtId="4" fontId="0" fillId="0" borderId="0" xfId="0" applyNumberFormat="1" applyBorder="1"/>
    <xf numFmtId="4" fontId="0" fillId="0" borderId="11" xfId="0" applyNumberFormat="1" applyBorder="1"/>
    <xf numFmtId="164" fontId="0" fillId="0" borderId="3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3" xfId="0" applyNumberFormat="1" applyBorder="1"/>
    <xf numFmtId="164" fontId="0" fillId="0" borderId="0" xfId="0" applyNumberFormat="1" applyBorder="1"/>
    <xf numFmtId="164" fontId="0" fillId="0" borderId="11" xfId="0" applyNumberFormat="1" applyBorder="1" applyAlignment="1">
      <alignment horizontal="right"/>
    </xf>
    <xf numFmtId="164" fontId="0" fillId="0" borderId="11" xfId="0" applyNumberFormat="1" applyBorder="1"/>
    <xf numFmtId="164" fontId="0" fillId="0" borderId="16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5" fontId="0" fillId="0" borderId="18" xfId="3" applyNumberFormat="1" applyFont="1" applyBorder="1" applyAlignment="1">
      <alignment horizontal="right"/>
    </xf>
    <xf numFmtId="4" fontId="0" fillId="0" borderId="16" xfId="0" applyNumberFormat="1" applyBorder="1" applyAlignment="1">
      <alignment horizontal="right"/>
    </xf>
    <xf numFmtId="4" fontId="0" fillId="0" borderId="17" xfId="0" applyNumberFormat="1" applyBorder="1" applyAlignment="1">
      <alignment horizontal="right"/>
    </xf>
    <xf numFmtId="164" fontId="4" fillId="0" borderId="14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165" fontId="0" fillId="0" borderId="17" xfId="3" applyNumberFormat="1" applyFon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4" fontId="4" fillId="0" borderId="10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0" fillId="0" borderId="20" xfId="0" applyNumberFormat="1" applyBorder="1" applyAlignment="1">
      <alignment horizontal="right"/>
    </xf>
    <xf numFmtId="164" fontId="0" fillId="0" borderId="21" xfId="0" applyNumberFormat="1" applyBorder="1" applyAlignment="1">
      <alignment horizontal="right"/>
    </xf>
    <xf numFmtId="165" fontId="0" fillId="0" borderId="22" xfId="3" applyNumberFormat="1" applyFont="1" applyBorder="1" applyAlignment="1">
      <alignment horizontal="right"/>
    </xf>
    <xf numFmtId="165" fontId="0" fillId="0" borderId="21" xfId="3" applyNumberFormat="1" applyFont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164" fontId="4" fillId="0" borderId="4" xfId="0" applyNumberFormat="1" applyFont="1" applyBorder="1"/>
    <xf numFmtId="164" fontId="4" fillId="0" borderId="23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165" fontId="4" fillId="0" borderId="25" xfId="3" applyNumberFormat="1" applyFont="1" applyBorder="1" applyAlignment="1">
      <alignment horizontal="right"/>
    </xf>
    <xf numFmtId="165" fontId="4" fillId="0" borderId="24" xfId="3" applyNumberFormat="1" applyFont="1" applyBorder="1" applyAlignment="1">
      <alignment horizontal="right"/>
    </xf>
    <xf numFmtId="164" fontId="4" fillId="0" borderId="25" xfId="0" applyNumberFormat="1" applyFon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4" fontId="0" fillId="0" borderId="21" xfId="0" applyNumberFormat="1" applyBorder="1" applyAlignment="1">
      <alignment horizontal="right"/>
    </xf>
    <xf numFmtId="4" fontId="4" fillId="0" borderId="23" xfId="0" applyNumberFormat="1" applyFont="1" applyBorder="1" applyAlignment="1">
      <alignment horizontal="right"/>
    </xf>
    <xf numFmtId="4" fontId="4" fillId="0" borderId="24" xfId="0" applyNumberFormat="1" applyFont="1" applyBorder="1" applyAlignment="1">
      <alignment horizontal="right"/>
    </xf>
    <xf numFmtId="164" fontId="4" fillId="0" borderId="15" xfId="0" applyNumberFormat="1" applyFont="1" applyBorder="1" applyAlignment="1">
      <alignment horizontal="left"/>
    </xf>
    <xf numFmtId="164" fontId="4" fillId="0" borderId="19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164" fontId="4" fillId="0" borderId="23" xfId="0" applyNumberFormat="1" applyFont="1" applyBorder="1" applyAlignment="1">
      <alignment horizontal="center"/>
    </xf>
    <xf numFmtId="164" fontId="5" fillId="0" borderId="0" xfId="0" applyNumberFormat="1" applyFont="1"/>
    <xf numFmtId="0" fontId="7" fillId="0" borderId="0" xfId="4" applyFont="1" applyFill="1" applyProtection="1"/>
    <xf numFmtId="0" fontId="8" fillId="0" borderId="0" xfId="0" applyFont="1" applyAlignment="1">
      <alignment horizontal="center" vertical="center"/>
    </xf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</cellXfs>
  <cellStyles count="5">
    <cellStyle name="Hyperlink" xfId="1" builtinId="8"/>
    <cellStyle name="Normal" xfId="0" builtinId="0"/>
    <cellStyle name="Normal 2" xfId="4"/>
    <cellStyle name="Normální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3" sqref="B3"/>
    </sheetView>
  </sheetViews>
  <sheetFormatPr defaultRowHeight="15" x14ac:dyDescent="0.25"/>
  <cols>
    <col min="2" max="2" width="88.140625" customWidth="1"/>
  </cols>
  <sheetData>
    <row r="1" spans="1:2" x14ac:dyDescent="0.25">
      <c r="A1" t="s">
        <v>13</v>
      </c>
    </row>
    <row r="2" spans="1:2" x14ac:dyDescent="0.25">
      <c r="A2" s="2" t="s">
        <v>0</v>
      </c>
      <c r="B2" t="s">
        <v>14</v>
      </c>
    </row>
    <row r="3" spans="1:2" x14ac:dyDescent="0.25">
      <c r="A3" s="1" t="s">
        <v>1</v>
      </c>
      <c r="B3" s="3" t="s">
        <v>17</v>
      </c>
    </row>
    <row r="4" spans="1:2" x14ac:dyDescent="0.25">
      <c r="A4" s="1" t="s">
        <v>2</v>
      </c>
      <c r="B4" s="3" t="s">
        <v>18</v>
      </c>
    </row>
    <row r="5" spans="1:2" x14ac:dyDescent="0.25">
      <c r="A5" s="2" t="s">
        <v>3</v>
      </c>
      <c r="B5" t="s">
        <v>15</v>
      </c>
    </row>
    <row r="6" spans="1:2" x14ac:dyDescent="0.25">
      <c r="A6" s="1" t="s">
        <v>4</v>
      </c>
      <c r="B6" s="3" t="s">
        <v>52</v>
      </c>
    </row>
    <row r="7" spans="1:2" x14ac:dyDescent="0.25">
      <c r="A7" s="1" t="s">
        <v>5</v>
      </c>
      <c r="B7" s="3" t="s">
        <v>20</v>
      </c>
    </row>
    <row r="8" spans="1:2" x14ac:dyDescent="0.25">
      <c r="A8" s="1" t="s">
        <v>6</v>
      </c>
      <c r="B8" s="3" t="s">
        <v>19</v>
      </c>
    </row>
    <row r="9" spans="1:2" x14ac:dyDescent="0.25">
      <c r="A9" s="1" t="s">
        <v>7</v>
      </c>
      <c r="B9" s="3" t="s">
        <v>53</v>
      </c>
    </row>
    <row r="10" spans="1:2" x14ac:dyDescent="0.25">
      <c r="A10" s="2" t="s">
        <v>8</v>
      </c>
      <c r="B10" t="s">
        <v>16</v>
      </c>
    </row>
    <row r="11" spans="1:2" x14ac:dyDescent="0.25">
      <c r="A11" s="1" t="s">
        <v>9</v>
      </c>
      <c r="B11" s="3" t="s">
        <v>21</v>
      </c>
    </row>
    <row r="12" spans="1:2" x14ac:dyDescent="0.25">
      <c r="A12" s="1" t="s">
        <v>10</v>
      </c>
      <c r="B12" s="3" t="s">
        <v>22</v>
      </c>
    </row>
    <row r="13" spans="1:2" x14ac:dyDescent="0.25">
      <c r="A13" s="1" t="s">
        <v>11</v>
      </c>
      <c r="B13" s="3" t="s">
        <v>23</v>
      </c>
    </row>
    <row r="14" spans="1:2" x14ac:dyDescent="0.25">
      <c r="A14" s="1" t="s">
        <v>12</v>
      </c>
      <c r="B14" s="3" t="s">
        <v>24</v>
      </c>
    </row>
  </sheetData>
  <hyperlinks>
    <hyperlink ref="B3" location="'1.1'!A1" display="Total area of the Czech Republic by FRA classes"/>
    <hyperlink ref="B4" location="'1.2'!A1" display="Total area of the Czech Republic by IPCC classes"/>
    <hyperlink ref="B6" location="'2.1'!A1" display="Total forest land (according to FRA definition)"/>
    <hyperlink ref="B7" location="'2.2'!A1" display="Total forest land by availability for wood supply"/>
    <hyperlink ref="B9" location="'2.4'!A1" display="Total forest land by ownership"/>
    <hyperlink ref="B11" location="'3.1'!A1" display="Total timberland "/>
    <hyperlink ref="B12" location="'3.2'!A1" display="Total timberland by forest type"/>
    <hyperlink ref="B13" location="'3.3'!A1" display="Total timberland by tree species"/>
    <hyperlink ref="B14" location="'3.4'!A1" display="Total timberland by age classes"/>
    <hyperlink ref="B8" location="'2.3'!A1" display="Total forest land by ownership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5"/>
  <cols>
    <col min="1" max="1" width="50.85546875" style="4" customWidth="1"/>
    <col min="2" max="57" width="15.7109375" style="4" customWidth="1"/>
    <col min="58" max="58" width="11.7109375" style="4" bestFit="1" customWidth="1"/>
    <col min="59" max="16384" width="9.140625" style="4"/>
  </cols>
  <sheetData>
    <row r="1" spans="1:57" ht="19.5" thickBot="1" x14ac:dyDescent="0.35">
      <c r="A1" s="55" t="s">
        <v>64</v>
      </c>
    </row>
    <row r="2" spans="1:57" ht="15.75" thickBot="1" x14ac:dyDescent="0.3">
      <c r="A2" s="11" t="s">
        <v>54</v>
      </c>
      <c r="B2" s="63" t="s">
        <v>57</v>
      </c>
      <c r="C2" s="64"/>
      <c r="D2" s="64"/>
      <c r="E2" s="64"/>
      <c r="F2" s="64"/>
      <c r="G2" s="65"/>
      <c r="H2" s="10"/>
      <c r="I2" s="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57" ht="15.75" thickBot="1" x14ac:dyDescent="0.3">
      <c r="A3" s="27" t="s">
        <v>65</v>
      </c>
      <c r="B3" s="54" t="s">
        <v>25</v>
      </c>
      <c r="C3" s="72" t="s">
        <v>51</v>
      </c>
      <c r="D3" s="73"/>
      <c r="E3" s="54" t="s">
        <v>26</v>
      </c>
      <c r="F3" s="72" t="s">
        <v>51</v>
      </c>
      <c r="G3" s="73"/>
      <c r="H3" s="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57" x14ac:dyDescent="0.25">
      <c r="A4" s="51" t="s">
        <v>66</v>
      </c>
      <c r="B4" s="22">
        <v>2753000</v>
      </c>
      <c r="C4" s="23">
        <v>2706330.04</v>
      </c>
      <c r="D4" s="32">
        <v>2799669.96</v>
      </c>
      <c r="E4" s="22">
        <v>94.8</v>
      </c>
      <c r="F4" s="23">
        <v>94.3</v>
      </c>
      <c r="G4" s="32">
        <v>95.2</v>
      </c>
      <c r="H4" s="7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57" ht="15.75" thickBot="1" x14ac:dyDescent="0.3">
      <c r="A5" s="52" t="s">
        <v>67</v>
      </c>
      <c r="B5" s="36">
        <v>151600</v>
      </c>
      <c r="C5" s="37">
        <v>138287.78</v>
      </c>
      <c r="D5" s="40">
        <v>164912.22</v>
      </c>
      <c r="E5" s="36">
        <v>5.2</v>
      </c>
      <c r="F5" s="37">
        <v>4.8</v>
      </c>
      <c r="G5" s="40">
        <v>5.7</v>
      </c>
      <c r="H5" s="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57" ht="15.75" thickBot="1" x14ac:dyDescent="0.3">
      <c r="A6" s="53" t="s">
        <v>36</v>
      </c>
      <c r="B6" s="42">
        <v>2904600</v>
      </c>
      <c r="C6" s="43">
        <v>2857137.56</v>
      </c>
      <c r="D6" s="46">
        <v>2952062.44</v>
      </c>
      <c r="E6" s="42">
        <v>100</v>
      </c>
      <c r="F6" s="43" t="s">
        <v>27</v>
      </c>
      <c r="G6" s="46" t="s">
        <v>27</v>
      </c>
      <c r="H6" s="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57" x14ac:dyDescent="0.25">
      <c r="A7" s="6"/>
      <c r="B7" s="7"/>
      <c r="C7" s="7"/>
      <c r="D7" s="7"/>
      <c r="E7" s="7"/>
      <c r="F7" s="7"/>
      <c r="G7" s="7"/>
      <c r="H7" s="7"/>
      <c r="I7" s="7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57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57" x14ac:dyDescent="0.25">
      <c r="A9" s="12" t="s">
        <v>55</v>
      </c>
      <c r="B9" s="58" t="s">
        <v>28</v>
      </c>
      <c r="C9" s="59"/>
      <c r="D9" s="59"/>
      <c r="E9" s="60"/>
      <c r="F9" s="58" t="s">
        <v>29</v>
      </c>
      <c r="G9" s="59"/>
      <c r="H9" s="59"/>
      <c r="I9" s="60"/>
      <c r="J9" s="58" t="s">
        <v>30</v>
      </c>
      <c r="K9" s="59"/>
      <c r="L9" s="59"/>
      <c r="M9" s="59"/>
      <c r="N9" s="59"/>
      <c r="O9" s="59"/>
      <c r="P9" s="59"/>
      <c r="Q9" s="60"/>
      <c r="R9" s="58" t="s">
        <v>31</v>
      </c>
      <c r="S9" s="59"/>
      <c r="T9" s="59"/>
      <c r="U9" s="59"/>
      <c r="V9" s="59"/>
      <c r="W9" s="59"/>
      <c r="X9" s="59"/>
      <c r="Y9" s="60"/>
      <c r="Z9" s="58" t="s">
        <v>32</v>
      </c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60"/>
      <c r="AL9" s="58" t="s">
        <v>33</v>
      </c>
      <c r="AM9" s="59"/>
      <c r="AN9" s="59"/>
      <c r="AO9" s="59"/>
      <c r="AP9" s="59"/>
      <c r="AQ9" s="59"/>
      <c r="AR9" s="59"/>
      <c r="AS9" s="60"/>
      <c r="AT9" s="58" t="s">
        <v>34</v>
      </c>
      <c r="AU9" s="59"/>
      <c r="AV9" s="59"/>
      <c r="AW9" s="59"/>
      <c r="AX9" s="59"/>
      <c r="AY9" s="59"/>
      <c r="AZ9" s="59"/>
      <c r="BA9" s="60"/>
      <c r="BB9" s="58" t="s">
        <v>35</v>
      </c>
      <c r="BC9" s="59"/>
      <c r="BD9" s="59"/>
      <c r="BE9" s="60"/>
    </row>
    <row r="10" spans="1:57" ht="15.75" thickBot="1" x14ac:dyDescent="0.3">
      <c r="A10" s="27" t="s">
        <v>65</v>
      </c>
      <c r="B10" s="28" t="s">
        <v>25</v>
      </c>
      <c r="C10" s="62" t="s">
        <v>51</v>
      </c>
      <c r="D10" s="62"/>
      <c r="E10" s="33" t="s">
        <v>63</v>
      </c>
      <c r="F10" s="28" t="s">
        <v>25</v>
      </c>
      <c r="G10" s="62" t="s">
        <v>51</v>
      </c>
      <c r="H10" s="62"/>
      <c r="I10" s="29" t="s">
        <v>63</v>
      </c>
      <c r="J10" s="28" t="s">
        <v>25</v>
      </c>
      <c r="K10" s="62" t="s">
        <v>51</v>
      </c>
      <c r="L10" s="62"/>
      <c r="M10" s="34" t="s">
        <v>63</v>
      </c>
      <c r="N10" s="35"/>
      <c r="O10" s="35"/>
      <c r="P10" s="35"/>
      <c r="Q10" s="33"/>
      <c r="R10" s="28" t="s">
        <v>25</v>
      </c>
      <c r="S10" s="62" t="s">
        <v>51</v>
      </c>
      <c r="T10" s="62"/>
      <c r="U10" s="34" t="s">
        <v>63</v>
      </c>
      <c r="V10" s="35"/>
      <c r="W10" s="35"/>
      <c r="X10" s="35"/>
      <c r="Y10" s="33"/>
      <c r="Z10" s="28" t="s">
        <v>25</v>
      </c>
      <c r="AA10" s="62" t="s">
        <v>51</v>
      </c>
      <c r="AB10" s="62"/>
      <c r="AC10" s="34" t="s">
        <v>63</v>
      </c>
      <c r="AD10" s="35"/>
      <c r="AE10" s="35"/>
      <c r="AF10" s="35"/>
      <c r="AG10" s="35"/>
      <c r="AH10" s="35"/>
      <c r="AI10" s="35"/>
      <c r="AJ10" s="35"/>
      <c r="AK10" s="33"/>
      <c r="AL10" s="28" t="s">
        <v>25</v>
      </c>
      <c r="AM10" s="62" t="s">
        <v>51</v>
      </c>
      <c r="AN10" s="62"/>
      <c r="AO10" s="34" t="s">
        <v>63</v>
      </c>
      <c r="AP10" s="35"/>
      <c r="AQ10" s="35"/>
      <c r="AR10" s="35"/>
      <c r="AS10" s="33"/>
      <c r="AT10" s="28" t="s">
        <v>25</v>
      </c>
      <c r="AU10" s="62" t="s">
        <v>51</v>
      </c>
      <c r="AV10" s="62"/>
      <c r="AW10" s="34" t="s">
        <v>63</v>
      </c>
      <c r="AX10" s="35"/>
      <c r="AY10" s="35"/>
      <c r="AZ10" s="35"/>
      <c r="BA10" s="33"/>
      <c r="BB10" s="28" t="s">
        <v>25</v>
      </c>
      <c r="BC10" s="62" t="s">
        <v>51</v>
      </c>
      <c r="BD10" s="62"/>
      <c r="BE10" s="29" t="s">
        <v>63</v>
      </c>
    </row>
    <row r="11" spans="1:57" x14ac:dyDescent="0.25">
      <c r="A11" s="51" t="s">
        <v>66</v>
      </c>
      <c r="B11" s="22">
        <v>3400</v>
      </c>
      <c r="C11" s="23">
        <v>1435.44</v>
      </c>
      <c r="D11" s="23">
        <v>5364.56</v>
      </c>
      <c r="E11" s="24">
        <f>B11/B$13</f>
        <v>0.62962962962962965</v>
      </c>
      <c r="F11" s="22">
        <v>318600</v>
      </c>
      <c r="G11" s="23">
        <v>301964.24</v>
      </c>
      <c r="H11" s="23">
        <v>335235.76</v>
      </c>
      <c r="I11" s="24">
        <f>F11/F$13</f>
        <v>0.93761035903472634</v>
      </c>
      <c r="J11" s="22">
        <v>710400</v>
      </c>
      <c r="K11" s="23">
        <v>687738.39</v>
      </c>
      <c r="L11" s="23">
        <v>733061.61</v>
      </c>
      <c r="M11" s="31">
        <f>J11/J$13</f>
        <v>0.95922225222792334</v>
      </c>
      <c r="N11" s="23"/>
      <c r="O11" s="23"/>
      <c r="P11" s="23"/>
      <c r="Q11" s="32"/>
      <c r="R11" s="22">
        <v>322200</v>
      </c>
      <c r="S11" s="23">
        <v>306347.09000000003</v>
      </c>
      <c r="T11" s="23">
        <v>338052.91</v>
      </c>
      <c r="U11" s="31">
        <f>R11/R$13</f>
        <v>0.92586206896551726</v>
      </c>
      <c r="V11" s="23"/>
      <c r="W11" s="23"/>
      <c r="X11" s="23"/>
      <c r="Y11" s="32"/>
      <c r="Z11" s="22">
        <v>434800</v>
      </c>
      <c r="AA11" s="23">
        <v>416333</v>
      </c>
      <c r="AB11" s="23">
        <v>453267</v>
      </c>
      <c r="AC11" s="31">
        <f>Z11/Z$13</f>
        <v>0.9394987035436474</v>
      </c>
      <c r="AD11" s="23"/>
      <c r="AE11" s="23"/>
      <c r="AF11" s="23"/>
      <c r="AG11" s="23"/>
      <c r="AH11" s="23"/>
      <c r="AI11" s="23"/>
      <c r="AJ11" s="23"/>
      <c r="AK11" s="32"/>
      <c r="AL11" s="22">
        <v>410200</v>
      </c>
      <c r="AM11" s="23">
        <v>391537.64</v>
      </c>
      <c r="AN11" s="23">
        <v>428862.36</v>
      </c>
      <c r="AO11" s="31">
        <f>AL11/AL$13</f>
        <v>0.96110590440487342</v>
      </c>
      <c r="AP11" s="23"/>
      <c r="AQ11" s="23"/>
      <c r="AR11" s="23"/>
      <c r="AS11" s="32"/>
      <c r="AT11" s="22">
        <v>349600</v>
      </c>
      <c r="AU11" s="23">
        <v>332832.03000000003</v>
      </c>
      <c r="AV11" s="23">
        <v>366367.97</v>
      </c>
      <c r="AW11" s="31">
        <f>AT11/AT$13</f>
        <v>0.94181034482758619</v>
      </c>
      <c r="AX11" s="23"/>
      <c r="AY11" s="23"/>
      <c r="AZ11" s="23"/>
      <c r="BA11" s="32"/>
      <c r="BB11" s="22">
        <v>203800</v>
      </c>
      <c r="BC11" s="23">
        <v>191293.28</v>
      </c>
      <c r="BD11" s="23">
        <v>216306.72</v>
      </c>
      <c r="BE11" s="24">
        <f>BB11/BB$13</f>
        <v>0.97047619047619049</v>
      </c>
    </row>
    <row r="12" spans="1:57" ht="15.75" thickBot="1" x14ac:dyDescent="0.3">
      <c r="A12" s="52" t="s">
        <v>67</v>
      </c>
      <c r="B12" s="36">
        <v>2000</v>
      </c>
      <c r="C12" s="37">
        <v>461.87</v>
      </c>
      <c r="D12" s="37">
        <v>3538.13</v>
      </c>
      <c r="E12" s="38">
        <f>B12/B$13</f>
        <v>0.37037037037037035</v>
      </c>
      <c r="F12" s="36">
        <v>21200</v>
      </c>
      <c r="G12" s="37">
        <v>16208.5</v>
      </c>
      <c r="H12" s="37">
        <v>26191.5</v>
      </c>
      <c r="I12" s="38">
        <f>F12/F$13</f>
        <v>6.2389640965273691E-2</v>
      </c>
      <c r="J12" s="36">
        <v>30200</v>
      </c>
      <c r="K12" s="37">
        <v>24332.91</v>
      </c>
      <c r="L12" s="37">
        <v>36067.089999999997</v>
      </c>
      <c r="M12" s="39">
        <f>J12/J$13</f>
        <v>4.0777747772076697E-2</v>
      </c>
      <c r="N12" s="37"/>
      <c r="O12" s="37"/>
      <c r="P12" s="37"/>
      <c r="Q12" s="40"/>
      <c r="R12" s="36">
        <v>25800</v>
      </c>
      <c r="S12" s="37">
        <v>20232.400000000001</v>
      </c>
      <c r="T12" s="37">
        <v>31367.599999999999</v>
      </c>
      <c r="U12" s="39">
        <f>R12/R$13</f>
        <v>7.4137931034482754E-2</v>
      </c>
      <c r="V12" s="37"/>
      <c r="W12" s="37"/>
      <c r="X12" s="37"/>
      <c r="Y12" s="40"/>
      <c r="Z12" s="36">
        <v>28000</v>
      </c>
      <c r="AA12" s="37">
        <v>22374.26</v>
      </c>
      <c r="AB12" s="37">
        <v>33625.74</v>
      </c>
      <c r="AC12" s="39">
        <f>Z12/Z$13</f>
        <v>6.0501296456352639E-2</v>
      </c>
      <c r="AD12" s="37"/>
      <c r="AE12" s="37"/>
      <c r="AF12" s="37"/>
      <c r="AG12" s="37"/>
      <c r="AH12" s="37"/>
      <c r="AI12" s="37"/>
      <c r="AJ12" s="37"/>
      <c r="AK12" s="40"/>
      <c r="AL12" s="36">
        <v>16600</v>
      </c>
      <c r="AM12" s="37">
        <v>12430.83</v>
      </c>
      <c r="AN12" s="37">
        <v>20769.169999999998</v>
      </c>
      <c r="AO12" s="39">
        <f>AL12/AL$13</f>
        <v>3.8894095595126521E-2</v>
      </c>
      <c r="AP12" s="37"/>
      <c r="AQ12" s="37"/>
      <c r="AR12" s="37"/>
      <c r="AS12" s="40"/>
      <c r="AT12" s="36">
        <v>21600</v>
      </c>
      <c r="AU12" s="37">
        <v>16323.25</v>
      </c>
      <c r="AV12" s="37">
        <v>26876.75</v>
      </c>
      <c r="AW12" s="39">
        <f>AT12/AT$13</f>
        <v>5.8189655172413791E-2</v>
      </c>
      <c r="AX12" s="37"/>
      <c r="AY12" s="37"/>
      <c r="AZ12" s="37"/>
      <c r="BA12" s="40"/>
      <c r="BB12" s="36">
        <v>6200</v>
      </c>
      <c r="BC12" s="37">
        <v>3531.13</v>
      </c>
      <c r="BD12" s="37">
        <v>8868.8700000000008</v>
      </c>
      <c r="BE12" s="38">
        <f>BB12/BB$13</f>
        <v>2.9523809523809525E-2</v>
      </c>
    </row>
    <row r="13" spans="1:57" ht="15.75" thickBot="1" x14ac:dyDescent="0.3">
      <c r="A13" s="41" t="s">
        <v>36</v>
      </c>
      <c r="B13" s="42">
        <v>5400</v>
      </c>
      <c r="C13" s="43">
        <v>2981.37</v>
      </c>
      <c r="D13" s="43">
        <v>7818.63</v>
      </c>
      <c r="E13" s="44">
        <f>SUM(E11:E12)</f>
        <v>1</v>
      </c>
      <c r="F13" s="42">
        <v>339800</v>
      </c>
      <c r="G13" s="43">
        <v>322751.90999999997</v>
      </c>
      <c r="H13" s="43">
        <v>356848.09</v>
      </c>
      <c r="I13" s="44">
        <f>SUM(I11:I12)</f>
        <v>1</v>
      </c>
      <c r="J13" s="42">
        <v>740600</v>
      </c>
      <c r="K13" s="43">
        <v>717678.66</v>
      </c>
      <c r="L13" s="43">
        <v>763521.34</v>
      </c>
      <c r="M13" s="45">
        <f>SUM(M11:M12)</f>
        <v>1</v>
      </c>
      <c r="N13" s="43"/>
      <c r="O13" s="43"/>
      <c r="P13" s="43"/>
      <c r="Q13" s="46"/>
      <c r="R13" s="42">
        <v>348000</v>
      </c>
      <c r="S13" s="43">
        <v>331774.49</v>
      </c>
      <c r="T13" s="43">
        <v>364225.51</v>
      </c>
      <c r="U13" s="45">
        <f>SUM(U11:U12)</f>
        <v>1</v>
      </c>
      <c r="V13" s="43"/>
      <c r="W13" s="43"/>
      <c r="X13" s="43"/>
      <c r="Y13" s="46"/>
      <c r="Z13" s="42">
        <v>462800</v>
      </c>
      <c r="AA13" s="43">
        <v>443976.88</v>
      </c>
      <c r="AB13" s="43">
        <v>481623.12</v>
      </c>
      <c r="AC13" s="45">
        <f>SUM(AC11:AC12)</f>
        <v>1</v>
      </c>
      <c r="AD13" s="43"/>
      <c r="AE13" s="43"/>
      <c r="AF13" s="43"/>
      <c r="AG13" s="43"/>
      <c r="AH13" s="43"/>
      <c r="AI13" s="43"/>
      <c r="AJ13" s="43"/>
      <c r="AK13" s="46"/>
      <c r="AL13" s="42">
        <v>426800</v>
      </c>
      <c r="AM13" s="43">
        <v>407857.8</v>
      </c>
      <c r="AN13" s="43">
        <v>445742.2</v>
      </c>
      <c r="AO13" s="45">
        <f>SUM(AO11:AO12)</f>
        <v>1</v>
      </c>
      <c r="AP13" s="43"/>
      <c r="AQ13" s="43"/>
      <c r="AR13" s="43"/>
      <c r="AS13" s="46"/>
      <c r="AT13" s="42">
        <v>371200</v>
      </c>
      <c r="AU13" s="43">
        <v>354126.21</v>
      </c>
      <c r="AV13" s="43">
        <v>388273.79</v>
      </c>
      <c r="AW13" s="45">
        <f>SUM(AW11:AW12)</f>
        <v>1</v>
      </c>
      <c r="AX13" s="43"/>
      <c r="AY13" s="43"/>
      <c r="AZ13" s="43"/>
      <c r="BA13" s="46"/>
      <c r="BB13" s="42">
        <v>210000</v>
      </c>
      <c r="BC13" s="43">
        <v>197385.1</v>
      </c>
      <c r="BD13" s="43">
        <v>222614.9</v>
      </c>
      <c r="BE13" s="44">
        <f>SUM(BE11:BE12)</f>
        <v>1</v>
      </c>
    </row>
    <row r="14" spans="1:57" x14ac:dyDescent="0.25">
      <c r="A14" s="5"/>
      <c r="B14" s="16"/>
      <c r="C14" s="17"/>
      <c r="D14" s="17"/>
      <c r="E14" s="20"/>
      <c r="F14" s="16"/>
      <c r="G14" s="17"/>
      <c r="H14" s="17"/>
      <c r="I14" s="20"/>
      <c r="J14" s="16"/>
      <c r="K14" s="17"/>
      <c r="L14" s="17"/>
      <c r="M14" s="17"/>
      <c r="N14" s="17"/>
      <c r="O14" s="17"/>
      <c r="P14" s="17"/>
      <c r="Q14" s="20"/>
      <c r="R14" s="16"/>
      <c r="S14" s="17"/>
      <c r="T14" s="17"/>
      <c r="U14" s="17"/>
      <c r="V14" s="17"/>
      <c r="W14" s="17"/>
      <c r="X14" s="17"/>
      <c r="Y14" s="20"/>
      <c r="Z14" s="16"/>
      <c r="AA14" s="17"/>
      <c r="AB14" s="17"/>
      <c r="AC14" s="17"/>
      <c r="AD14" s="17"/>
      <c r="AE14" s="17"/>
      <c r="AF14" s="17"/>
      <c r="AG14" s="17"/>
      <c r="AH14" s="14"/>
      <c r="AI14" s="14"/>
      <c r="AJ14" s="14"/>
      <c r="AK14" s="15"/>
      <c r="AL14" s="13"/>
      <c r="AM14" s="14"/>
      <c r="AN14" s="14"/>
      <c r="AO14" s="14"/>
      <c r="AP14" s="14"/>
      <c r="AQ14" s="14"/>
      <c r="AR14" s="14"/>
      <c r="AS14" s="15"/>
      <c r="AT14" s="13"/>
      <c r="AU14" s="14"/>
      <c r="AV14" s="14"/>
      <c r="AW14" s="14"/>
      <c r="AX14" s="14"/>
      <c r="AY14" s="14"/>
      <c r="AZ14" s="14"/>
      <c r="BA14" s="15"/>
      <c r="BB14" s="13"/>
      <c r="BC14" s="14"/>
      <c r="BD14" s="14"/>
      <c r="BE14" s="15"/>
    </row>
    <row r="15" spans="1:57" ht="15.75" thickBot="1" x14ac:dyDescent="0.3">
      <c r="A15" s="5"/>
      <c r="B15" s="18"/>
      <c r="C15" s="19"/>
      <c r="D15" s="19"/>
      <c r="E15" s="21"/>
      <c r="F15" s="18"/>
      <c r="G15" s="19"/>
      <c r="H15" s="19"/>
      <c r="I15" s="21"/>
      <c r="J15" s="18"/>
      <c r="K15" s="19"/>
      <c r="L15" s="19"/>
      <c r="M15" s="19"/>
      <c r="N15" s="19"/>
      <c r="O15" s="19"/>
      <c r="P15" s="19"/>
      <c r="Q15" s="21"/>
      <c r="R15" s="18"/>
      <c r="S15" s="19"/>
      <c r="T15" s="19"/>
      <c r="U15" s="19"/>
      <c r="V15" s="19"/>
      <c r="W15" s="19"/>
      <c r="X15" s="19"/>
      <c r="Y15" s="21"/>
      <c r="Z15" s="18"/>
      <c r="AA15" s="19"/>
      <c r="AB15" s="19"/>
      <c r="AC15" s="19"/>
      <c r="AD15" s="19"/>
      <c r="AE15" s="19"/>
      <c r="AF15" s="19"/>
      <c r="AG15" s="19"/>
      <c r="AH15" s="14"/>
      <c r="AI15" s="14"/>
      <c r="AJ15" s="14"/>
      <c r="AK15" s="15"/>
      <c r="AL15" s="13"/>
      <c r="AM15" s="14"/>
      <c r="AN15" s="14"/>
      <c r="AO15" s="14"/>
      <c r="AP15" s="14"/>
      <c r="AQ15" s="14"/>
      <c r="AR15" s="14"/>
      <c r="AS15" s="15"/>
      <c r="AT15" s="13"/>
      <c r="AU15" s="14"/>
      <c r="AV15" s="14"/>
      <c r="AW15" s="14"/>
      <c r="AX15" s="14"/>
      <c r="AY15" s="14"/>
      <c r="AZ15" s="14"/>
      <c r="BA15" s="15"/>
      <c r="BB15" s="13"/>
      <c r="BC15" s="14"/>
      <c r="BD15" s="14"/>
      <c r="BE15" s="15"/>
    </row>
    <row r="16" spans="1:57" x14ac:dyDescent="0.25">
      <c r="A16" s="11" t="s">
        <v>56</v>
      </c>
      <c r="B16" s="58" t="s">
        <v>37</v>
      </c>
      <c r="C16" s="59"/>
      <c r="D16" s="59"/>
      <c r="E16" s="60"/>
      <c r="F16" s="58" t="s">
        <v>38</v>
      </c>
      <c r="G16" s="59"/>
      <c r="H16" s="59"/>
      <c r="I16" s="60"/>
      <c r="J16" s="58" t="s">
        <v>39</v>
      </c>
      <c r="K16" s="59"/>
      <c r="L16" s="59"/>
      <c r="M16" s="60"/>
      <c r="N16" s="58" t="s">
        <v>40</v>
      </c>
      <c r="O16" s="59"/>
      <c r="P16" s="59"/>
      <c r="Q16" s="60"/>
      <c r="R16" s="58" t="s">
        <v>41</v>
      </c>
      <c r="S16" s="59"/>
      <c r="T16" s="59"/>
      <c r="U16" s="60"/>
      <c r="V16" s="58" t="s">
        <v>42</v>
      </c>
      <c r="W16" s="59"/>
      <c r="X16" s="59"/>
      <c r="Y16" s="60"/>
      <c r="Z16" s="58" t="s">
        <v>43</v>
      </c>
      <c r="AA16" s="59"/>
      <c r="AB16" s="59"/>
      <c r="AC16" s="60"/>
      <c r="AD16" s="58" t="s">
        <v>44</v>
      </c>
      <c r="AE16" s="59"/>
      <c r="AF16" s="59"/>
      <c r="AG16" s="60"/>
      <c r="AH16" s="66" t="s">
        <v>45</v>
      </c>
      <c r="AI16" s="67"/>
      <c r="AJ16" s="67"/>
      <c r="AK16" s="68"/>
      <c r="AL16" s="69" t="s">
        <v>46</v>
      </c>
      <c r="AM16" s="70"/>
      <c r="AN16" s="70"/>
      <c r="AO16" s="71"/>
      <c r="AP16" s="69" t="s">
        <v>47</v>
      </c>
      <c r="AQ16" s="70"/>
      <c r="AR16" s="70"/>
      <c r="AS16" s="71"/>
      <c r="AT16" s="69" t="s">
        <v>48</v>
      </c>
      <c r="AU16" s="70"/>
      <c r="AV16" s="70"/>
      <c r="AW16" s="71"/>
      <c r="AX16" s="69" t="s">
        <v>49</v>
      </c>
      <c r="AY16" s="70"/>
      <c r="AZ16" s="70"/>
      <c r="BA16" s="71"/>
      <c r="BB16" s="69" t="s">
        <v>50</v>
      </c>
      <c r="BC16" s="70"/>
      <c r="BD16" s="70"/>
      <c r="BE16" s="71"/>
    </row>
    <row r="17" spans="1:58" ht="15.75" thickBot="1" x14ac:dyDescent="0.3">
      <c r="A17" s="27" t="s">
        <v>65</v>
      </c>
      <c r="B17" s="28" t="s">
        <v>25</v>
      </c>
      <c r="C17" s="62" t="s">
        <v>51</v>
      </c>
      <c r="D17" s="62"/>
      <c r="E17" s="29" t="s">
        <v>63</v>
      </c>
      <c r="F17" s="28" t="s">
        <v>25</v>
      </c>
      <c r="G17" s="62" t="s">
        <v>51</v>
      </c>
      <c r="H17" s="62"/>
      <c r="I17" s="29" t="s">
        <v>63</v>
      </c>
      <c r="J17" s="28" t="s">
        <v>25</v>
      </c>
      <c r="K17" s="62" t="s">
        <v>51</v>
      </c>
      <c r="L17" s="62"/>
      <c r="M17" s="29" t="s">
        <v>63</v>
      </c>
      <c r="N17" s="28" t="s">
        <v>25</v>
      </c>
      <c r="O17" s="62" t="s">
        <v>51</v>
      </c>
      <c r="P17" s="62"/>
      <c r="Q17" s="29" t="s">
        <v>63</v>
      </c>
      <c r="R17" s="28" t="s">
        <v>25</v>
      </c>
      <c r="S17" s="62" t="s">
        <v>51</v>
      </c>
      <c r="T17" s="62"/>
      <c r="U17" s="29" t="s">
        <v>63</v>
      </c>
      <c r="V17" s="28" t="s">
        <v>25</v>
      </c>
      <c r="W17" s="62" t="s">
        <v>51</v>
      </c>
      <c r="X17" s="62"/>
      <c r="Y17" s="29" t="s">
        <v>63</v>
      </c>
      <c r="Z17" s="28" t="s">
        <v>25</v>
      </c>
      <c r="AA17" s="62" t="s">
        <v>51</v>
      </c>
      <c r="AB17" s="62"/>
      <c r="AC17" s="29" t="s">
        <v>63</v>
      </c>
      <c r="AD17" s="28" t="s">
        <v>25</v>
      </c>
      <c r="AE17" s="62" t="s">
        <v>51</v>
      </c>
      <c r="AF17" s="62"/>
      <c r="AG17" s="29" t="s">
        <v>63</v>
      </c>
      <c r="AH17" s="30" t="s">
        <v>25</v>
      </c>
      <c r="AI17" s="61" t="s">
        <v>51</v>
      </c>
      <c r="AJ17" s="61"/>
      <c r="AK17" s="29" t="s">
        <v>63</v>
      </c>
      <c r="AL17" s="30" t="s">
        <v>25</v>
      </c>
      <c r="AM17" s="61" t="s">
        <v>51</v>
      </c>
      <c r="AN17" s="61"/>
      <c r="AO17" s="29" t="s">
        <v>63</v>
      </c>
      <c r="AP17" s="30" t="s">
        <v>25</v>
      </c>
      <c r="AQ17" s="61" t="s">
        <v>51</v>
      </c>
      <c r="AR17" s="61"/>
      <c r="AS17" s="29" t="s">
        <v>63</v>
      </c>
      <c r="AT17" s="30" t="s">
        <v>25</v>
      </c>
      <c r="AU17" s="61" t="s">
        <v>51</v>
      </c>
      <c r="AV17" s="61"/>
      <c r="AW17" s="29" t="s">
        <v>63</v>
      </c>
      <c r="AX17" s="30" t="s">
        <v>25</v>
      </c>
      <c r="AY17" s="61" t="s">
        <v>51</v>
      </c>
      <c r="AZ17" s="61"/>
      <c r="BA17" s="29" t="s">
        <v>63</v>
      </c>
      <c r="BB17" s="30" t="s">
        <v>25</v>
      </c>
      <c r="BC17" s="61" t="s">
        <v>51</v>
      </c>
      <c r="BD17" s="61"/>
      <c r="BE17" s="29" t="s">
        <v>63</v>
      </c>
    </row>
    <row r="18" spans="1:58" x14ac:dyDescent="0.25">
      <c r="A18" s="51" t="s">
        <v>66</v>
      </c>
      <c r="B18" s="22">
        <v>3400</v>
      </c>
      <c r="C18" s="23">
        <v>1435.44</v>
      </c>
      <c r="D18" s="23">
        <v>5364.56</v>
      </c>
      <c r="E18" s="24">
        <f>B18/B$20</f>
        <v>0.62962962962962965</v>
      </c>
      <c r="F18" s="22">
        <v>318600</v>
      </c>
      <c r="G18" s="23">
        <v>301964.24</v>
      </c>
      <c r="H18" s="23">
        <v>335235.76</v>
      </c>
      <c r="I18" s="24">
        <f>F18/F$20</f>
        <v>0.93761035903472634</v>
      </c>
      <c r="J18" s="22">
        <v>401800</v>
      </c>
      <c r="K18" s="23">
        <v>384668.76</v>
      </c>
      <c r="L18" s="23">
        <v>418931.24</v>
      </c>
      <c r="M18" s="24">
        <f>J18/J$20</f>
        <v>0.96540124939932725</v>
      </c>
      <c r="N18" s="22">
        <v>308600</v>
      </c>
      <c r="O18" s="23">
        <v>293661.39</v>
      </c>
      <c r="P18" s="23">
        <v>323538.61</v>
      </c>
      <c r="Q18" s="24">
        <f>N18/N$20</f>
        <v>0.95129469790382248</v>
      </c>
      <c r="R18" s="22">
        <v>155000</v>
      </c>
      <c r="S18" s="23">
        <v>144834.82</v>
      </c>
      <c r="T18" s="23">
        <v>165165.18</v>
      </c>
      <c r="U18" s="24">
        <f>R18/R$20</f>
        <v>0.94512195121951215</v>
      </c>
      <c r="V18" s="22">
        <v>167200</v>
      </c>
      <c r="W18" s="23">
        <v>155289.1</v>
      </c>
      <c r="X18" s="23">
        <v>179110.9</v>
      </c>
      <c r="Y18" s="24">
        <f>V18/V$20</f>
        <v>0.90869565217391302</v>
      </c>
      <c r="Z18" s="22">
        <v>138400</v>
      </c>
      <c r="AA18" s="23">
        <v>128816.6</v>
      </c>
      <c r="AB18" s="23">
        <v>147983.4</v>
      </c>
      <c r="AC18" s="24">
        <f>Z18/Z$20</f>
        <v>0.92389853137516686</v>
      </c>
      <c r="AD18" s="22">
        <v>157400</v>
      </c>
      <c r="AE18" s="23">
        <v>146007.87</v>
      </c>
      <c r="AF18" s="23">
        <v>168792.13</v>
      </c>
      <c r="AG18" s="24">
        <f>AD18/AD$20</f>
        <v>0.94251497005988027</v>
      </c>
      <c r="AH18" s="25">
        <v>139000</v>
      </c>
      <c r="AI18" s="26">
        <v>128174.84</v>
      </c>
      <c r="AJ18" s="26">
        <v>149825.16</v>
      </c>
      <c r="AK18" s="24">
        <f>AH18/AH$20</f>
        <v>0.95205479452054798</v>
      </c>
      <c r="AL18" s="25">
        <v>207400</v>
      </c>
      <c r="AM18" s="26">
        <v>194544.7</v>
      </c>
      <c r="AN18" s="26">
        <v>220255.3</v>
      </c>
      <c r="AO18" s="24">
        <f>AL18/AL$20</f>
        <v>0.97097378277153557</v>
      </c>
      <c r="AP18" s="25">
        <v>202800</v>
      </c>
      <c r="AQ18" s="26">
        <v>189231.38</v>
      </c>
      <c r="AR18" s="26">
        <v>216368.62</v>
      </c>
      <c r="AS18" s="24">
        <f>AP18/AP$20</f>
        <v>0.95121951219512191</v>
      </c>
      <c r="AT18" s="25">
        <v>183000</v>
      </c>
      <c r="AU18" s="26">
        <v>170497.14</v>
      </c>
      <c r="AV18" s="26">
        <v>195502.86</v>
      </c>
      <c r="AW18" s="24">
        <f>AT18/AT$20</f>
        <v>0.95015576323987538</v>
      </c>
      <c r="AX18" s="25">
        <v>166600</v>
      </c>
      <c r="AY18" s="26">
        <v>155360.41</v>
      </c>
      <c r="AZ18" s="26">
        <v>177839.59</v>
      </c>
      <c r="BA18" s="24">
        <f>AX18/AX$20</f>
        <v>0.93281075027995519</v>
      </c>
      <c r="BB18" s="25">
        <v>203800</v>
      </c>
      <c r="BC18" s="26">
        <v>191293.28</v>
      </c>
      <c r="BD18" s="26">
        <v>216306.72</v>
      </c>
      <c r="BE18" s="24">
        <f>BB18/BB$20</f>
        <v>0.97047619047619049</v>
      </c>
    </row>
    <row r="19" spans="1:58" ht="15.75" thickBot="1" x14ac:dyDescent="0.3">
      <c r="A19" s="52" t="s">
        <v>67</v>
      </c>
      <c r="B19" s="36">
        <v>2000</v>
      </c>
      <c r="C19" s="37">
        <v>461.87</v>
      </c>
      <c r="D19" s="37">
        <v>3538.13</v>
      </c>
      <c r="E19" s="38">
        <f>B19/B$20</f>
        <v>0.37037037037037035</v>
      </c>
      <c r="F19" s="36">
        <v>21200</v>
      </c>
      <c r="G19" s="37">
        <v>16208.5</v>
      </c>
      <c r="H19" s="37">
        <v>26191.5</v>
      </c>
      <c r="I19" s="38">
        <f>F19/F$20</f>
        <v>6.2389640965273691E-2</v>
      </c>
      <c r="J19" s="36">
        <v>14400</v>
      </c>
      <c r="K19" s="37">
        <v>10479.11</v>
      </c>
      <c r="L19" s="37">
        <v>18320.89</v>
      </c>
      <c r="M19" s="38">
        <f>J19/J$20</f>
        <v>3.4598750600672752E-2</v>
      </c>
      <c r="N19" s="36">
        <v>15800</v>
      </c>
      <c r="O19" s="37">
        <v>11437.04</v>
      </c>
      <c r="P19" s="37">
        <v>20162.96</v>
      </c>
      <c r="Q19" s="38">
        <f>N19/N$20</f>
        <v>4.8705302096177558E-2</v>
      </c>
      <c r="R19" s="36">
        <v>9000</v>
      </c>
      <c r="S19" s="37">
        <v>5610.28</v>
      </c>
      <c r="T19" s="37">
        <v>12389.72</v>
      </c>
      <c r="U19" s="38">
        <f>R19/R$20</f>
        <v>5.4878048780487805E-2</v>
      </c>
      <c r="V19" s="36">
        <v>16800</v>
      </c>
      <c r="W19" s="37">
        <v>12381.54</v>
      </c>
      <c r="X19" s="37">
        <v>21218.46</v>
      </c>
      <c r="Y19" s="38">
        <f>V19/V$20</f>
        <v>9.1304347826086957E-2</v>
      </c>
      <c r="Z19" s="36">
        <v>11400</v>
      </c>
      <c r="AA19" s="37">
        <v>7867.73</v>
      </c>
      <c r="AB19" s="37">
        <v>14932.27</v>
      </c>
      <c r="AC19" s="38">
        <f>Z19/Z$20</f>
        <v>7.6101468624833107E-2</v>
      </c>
      <c r="AD19" s="36">
        <v>9600</v>
      </c>
      <c r="AE19" s="37">
        <v>6268.78</v>
      </c>
      <c r="AF19" s="37">
        <v>12931.22</v>
      </c>
      <c r="AG19" s="38">
        <f>AD19/AD$20</f>
        <v>5.748502994011976E-2</v>
      </c>
      <c r="AH19" s="47">
        <v>7000</v>
      </c>
      <c r="AI19" s="48">
        <v>4173.07</v>
      </c>
      <c r="AJ19" s="48">
        <v>9826.93</v>
      </c>
      <c r="AK19" s="38">
        <f>AH19/AH$20</f>
        <v>4.7945205479452052E-2</v>
      </c>
      <c r="AL19" s="47">
        <v>6200</v>
      </c>
      <c r="AM19" s="48">
        <v>3645.11</v>
      </c>
      <c r="AN19" s="48">
        <v>8754.89</v>
      </c>
      <c r="AO19" s="38">
        <f>AL19/AL$20</f>
        <v>2.9026217228464421E-2</v>
      </c>
      <c r="AP19" s="47">
        <v>10400</v>
      </c>
      <c r="AQ19" s="48">
        <v>7106.26</v>
      </c>
      <c r="AR19" s="48">
        <v>13693.74</v>
      </c>
      <c r="AS19" s="38">
        <f>AP19/AP$20</f>
        <v>4.878048780487805E-2</v>
      </c>
      <c r="AT19" s="47">
        <v>9600</v>
      </c>
      <c r="AU19" s="48">
        <v>5955.87</v>
      </c>
      <c r="AV19" s="48">
        <v>13244.13</v>
      </c>
      <c r="AW19" s="38">
        <f>AT19/AT$20</f>
        <v>4.9844236760124609E-2</v>
      </c>
      <c r="AX19" s="47">
        <v>12000</v>
      </c>
      <c r="AY19" s="48">
        <v>8187.17</v>
      </c>
      <c r="AZ19" s="48">
        <v>15812.83</v>
      </c>
      <c r="BA19" s="38">
        <f>AX19/AX$20</f>
        <v>6.7189249720044794E-2</v>
      </c>
      <c r="BB19" s="47">
        <v>6200</v>
      </c>
      <c r="BC19" s="48">
        <v>3531.13</v>
      </c>
      <c r="BD19" s="48">
        <v>8868.8700000000008</v>
      </c>
      <c r="BE19" s="38">
        <f>BB19/BB$20</f>
        <v>2.9523809523809525E-2</v>
      </c>
    </row>
    <row r="20" spans="1:58" ht="15.75" thickBot="1" x14ac:dyDescent="0.3">
      <c r="A20" s="41" t="s">
        <v>36</v>
      </c>
      <c r="B20" s="42">
        <v>5400</v>
      </c>
      <c r="C20" s="43">
        <v>2981.37</v>
      </c>
      <c r="D20" s="43">
        <v>7818.63</v>
      </c>
      <c r="E20" s="44">
        <f>SUM(E18:E19)</f>
        <v>1</v>
      </c>
      <c r="F20" s="42">
        <v>339800</v>
      </c>
      <c r="G20" s="43">
        <v>322751.90999999997</v>
      </c>
      <c r="H20" s="43">
        <v>356848.09</v>
      </c>
      <c r="I20" s="44">
        <f>SUM(I18:I19)</f>
        <v>1</v>
      </c>
      <c r="J20" s="42">
        <v>416200</v>
      </c>
      <c r="K20" s="43">
        <v>398904.56</v>
      </c>
      <c r="L20" s="43">
        <v>433495.44</v>
      </c>
      <c r="M20" s="44">
        <f>SUM(M18:M19)</f>
        <v>1</v>
      </c>
      <c r="N20" s="42">
        <v>324400</v>
      </c>
      <c r="O20" s="43">
        <v>309250.09000000003</v>
      </c>
      <c r="P20" s="43">
        <v>339549.91</v>
      </c>
      <c r="Q20" s="44">
        <f>SUM(Q18:Q19)</f>
        <v>1</v>
      </c>
      <c r="R20" s="42">
        <v>164000</v>
      </c>
      <c r="S20" s="43">
        <v>153721.17000000001</v>
      </c>
      <c r="T20" s="43">
        <v>174278.83</v>
      </c>
      <c r="U20" s="44">
        <f>SUM(U18:U19)</f>
        <v>1</v>
      </c>
      <c r="V20" s="42">
        <v>184000</v>
      </c>
      <c r="W20" s="43">
        <v>171666.69</v>
      </c>
      <c r="X20" s="43">
        <v>196333.31</v>
      </c>
      <c r="Y20" s="44">
        <f>SUM(Y18:Y19)</f>
        <v>1</v>
      </c>
      <c r="Z20" s="42">
        <v>149800</v>
      </c>
      <c r="AA20" s="43">
        <v>140070.29</v>
      </c>
      <c r="AB20" s="43">
        <v>159529.71</v>
      </c>
      <c r="AC20" s="44">
        <f>SUM(AC18:AC19)</f>
        <v>1</v>
      </c>
      <c r="AD20" s="42">
        <v>167000</v>
      </c>
      <c r="AE20" s="43">
        <v>155329.38</v>
      </c>
      <c r="AF20" s="43">
        <v>178670.62</v>
      </c>
      <c r="AG20" s="44">
        <f>SUM(AG18:AG19)</f>
        <v>1</v>
      </c>
      <c r="AH20" s="49">
        <v>146000</v>
      </c>
      <c r="AI20" s="50">
        <v>135042.37</v>
      </c>
      <c r="AJ20" s="50">
        <v>156957.63</v>
      </c>
      <c r="AK20" s="44">
        <f>SUM(AK18:AK19)</f>
        <v>1</v>
      </c>
      <c r="AL20" s="49">
        <v>213600</v>
      </c>
      <c r="AM20" s="50">
        <v>200602.12</v>
      </c>
      <c r="AN20" s="50">
        <v>226597.88</v>
      </c>
      <c r="AO20" s="44">
        <f>SUM(AO18:AO19)</f>
        <v>1</v>
      </c>
      <c r="AP20" s="49">
        <v>213200</v>
      </c>
      <c r="AQ20" s="50">
        <v>199381.52</v>
      </c>
      <c r="AR20" s="50">
        <v>227018.48</v>
      </c>
      <c r="AS20" s="44">
        <f>SUM(AS18:AS19)</f>
        <v>1</v>
      </c>
      <c r="AT20" s="49">
        <v>192600</v>
      </c>
      <c r="AU20" s="50">
        <v>179866.91</v>
      </c>
      <c r="AV20" s="50">
        <v>205333.09</v>
      </c>
      <c r="AW20" s="44">
        <f>SUM(AW18:AW19)</f>
        <v>1</v>
      </c>
      <c r="AX20" s="49">
        <v>178600</v>
      </c>
      <c r="AY20" s="50">
        <v>167185.54999999999</v>
      </c>
      <c r="AZ20" s="50">
        <v>190014.45</v>
      </c>
      <c r="BA20" s="44">
        <f>SUM(BA18:BA19)</f>
        <v>1</v>
      </c>
      <c r="BB20" s="49">
        <v>210000</v>
      </c>
      <c r="BC20" s="50">
        <v>197385.1</v>
      </c>
      <c r="BD20" s="50">
        <v>222614.9</v>
      </c>
      <c r="BE20" s="44">
        <f>SUM(BE18:BE19)</f>
        <v>1</v>
      </c>
    </row>
    <row r="21" spans="1:58" x14ac:dyDescent="0.25">
      <c r="A21" s="14"/>
      <c r="B21" s="17"/>
      <c r="C21" s="17"/>
      <c r="D21" s="17"/>
      <c r="E21" s="17"/>
      <c r="F21" s="17"/>
      <c r="G21" s="17"/>
      <c r="H21" s="17"/>
      <c r="I21" s="17"/>
      <c r="J21" s="17"/>
      <c r="K21" s="14"/>
      <c r="L21" s="14"/>
      <c r="M21" s="14"/>
      <c r="N21" s="17"/>
      <c r="O21" s="17"/>
      <c r="P21" s="17"/>
      <c r="Q21" s="17"/>
      <c r="R21" s="17"/>
      <c r="S21" s="17"/>
      <c r="T21" s="17"/>
      <c r="U21" s="17"/>
      <c r="V21" s="17"/>
      <c r="W21" s="14"/>
      <c r="X21" s="14"/>
      <c r="Y21" s="14"/>
      <c r="Z21" s="17"/>
      <c r="AA21" s="17"/>
      <c r="AB21" s="17"/>
      <c r="AC21" s="17"/>
      <c r="AD21" s="17"/>
      <c r="AE21" s="17"/>
      <c r="AF21" s="17"/>
      <c r="AG21" s="17"/>
      <c r="AH21" s="17"/>
      <c r="AI21" s="14"/>
      <c r="AJ21" s="14"/>
      <c r="AK21" s="14"/>
      <c r="AL21" s="17"/>
      <c r="AM21" s="17"/>
      <c r="AN21" s="17"/>
      <c r="AO21" s="17"/>
      <c r="AP21" s="17"/>
      <c r="AQ21" s="17"/>
      <c r="AR21" s="17"/>
      <c r="AS21" s="17"/>
      <c r="AT21" s="17"/>
      <c r="AU21" s="14"/>
      <c r="AV21" s="14"/>
      <c r="AW21" s="14"/>
      <c r="AX21" s="17"/>
      <c r="AY21" s="17"/>
      <c r="AZ21" s="17"/>
      <c r="BA21" s="17"/>
      <c r="BB21" s="17"/>
      <c r="BC21" s="17"/>
      <c r="BD21" s="17"/>
      <c r="BE21" s="17"/>
      <c r="BF21" s="17"/>
    </row>
    <row r="22" spans="1:58" x14ac:dyDescent="0.25">
      <c r="A22" s="5" t="s">
        <v>58</v>
      </c>
    </row>
    <row r="23" spans="1:58" x14ac:dyDescent="0.25">
      <c r="A23" s="5"/>
    </row>
    <row r="24" spans="1:58" x14ac:dyDescent="0.25">
      <c r="A24" s="56" t="s">
        <v>59</v>
      </c>
    </row>
    <row r="25" spans="1:58" x14ac:dyDescent="0.25">
      <c r="A25" s="56" t="s">
        <v>68</v>
      </c>
    </row>
    <row r="26" spans="1:58" x14ac:dyDescent="0.25">
      <c r="A26" s="56" t="s">
        <v>60</v>
      </c>
    </row>
    <row r="27" spans="1:58" x14ac:dyDescent="0.25">
      <c r="A27" s="56" t="s">
        <v>61</v>
      </c>
    </row>
    <row r="28" spans="1:58" x14ac:dyDescent="0.25">
      <c r="A28" s="57"/>
    </row>
    <row r="29" spans="1:58" x14ac:dyDescent="0.25">
      <c r="A29" s="56" t="s">
        <v>62</v>
      </c>
    </row>
  </sheetData>
  <mergeCells count="47">
    <mergeCell ref="B2:G2"/>
    <mergeCell ref="AH16:AK16"/>
    <mergeCell ref="BB9:BE9"/>
    <mergeCell ref="AD16:AG16"/>
    <mergeCell ref="Z16:AC16"/>
    <mergeCell ref="V16:Y16"/>
    <mergeCell ref="R16:U16"/>
    <mergeCell ref="BB16:BE16"/>
    <mergeCell ref="AX16:BA16"/>
    <mergeCell ref="AT16:AW16"/>
    <mergeCell ref="AP16:AS16"/>
    <mergeCell ref="AL16:AO16"/>
    <mergeCell ref="AA10:AB10"/>
    <mergeCell ref="AM10:AN10"/>
    <mergeCell ref="C3:D3"/>
    <mergeCell ref="F3:G3"/>
    <mergeCell ref="AL9:AS9"/>
    <mergeCell ref="AT9:BA9"/>
    <mergeCell ref="C10:D10"/>
    <mergeCell ref="G10:H10"/>
    <mergeCell ref="K10:L10"/>
    <mergeCell ref="S10:T10"/>
    <mergeCell ref="B9:E9"/>
    <mergeCell ref="F9:I9"/>
    <mergeCell ref="J9:Q9"/>
    <mergeCell ref="R9:Y9"/>
    <mergeCell ref="Z9:AK9"/>
    <mergeCell ref="AU17:AV17"/>
    <mergeCell ref="AY17:AZ17"/>
    <mergeCell ref="BC17:BD17"/>
    <mergeCell ref="AU10:AV10"/>
    <mergeCell ref="BC10:BD10"/>
    <mergeCell ref="AQ17:AR17"/>
    <mergeCell ref="W17:X17"/>
    <mergeCell ref="N16:Q16"/>
    <mergeCell ref="AA17:AB17"/>
    <mergeCell ref="AE17:AF17"/>
    <mergeCell ref="O17:P17"/>
    <mergeCell ref="S17:T17"/>
    <mergeCell ref="J16:M16"/>
    <mergeCell ref="F16:I16"/>
    <mergeCell ref="B16:E16"/>
    <mergeCell ref="AI17:AJ17"/>
    <mergeCell ref="AM17:AN17"/>
    <mergeCell ref="C17:D17"/>
    <mergeCell ref="G17:H17"/>
    <mergeCell ref="K17:L1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Czech NFI – Forest area</vt:lpstr>
      <vt:lpstr>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MÁSLO Jan Bc.</dc:creator>
  <cp:lastModifiedBy>Bernd Eckhardt</cp:lastModifiedBy>
  <dcterms:created xsi:type="dcterms:W3CDTF">2019-12-22T21:33:40Z</dcterms:created>
  <dcterms:modified xsi:type="dcterms:W3CDTF">2020-01-08T12:44:38Z</dcterms:modified>
</cp:coreProperties>
</file>