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02" sheetId="2" r:id="rId1"/>
  </sheets>
  <definedNames>
    <definedName name="_xlnm._FilterDatabase" localSheetId="0" hidden="1">Luke_Met_Mvarat_1.02!$A$4:$S$4</definedName>
  </definedNames>
  <calcPr calcId="162913" iterateDelta="1E-4"/>
</workbook>
</file>

<file path=xl/calcChain.xml><?xml version="1.0" encoding="utf-8"?>
<calcChain xmlns="http://schemas.openxmlformats.org/spreadsheetml/2006/main">
  <c r="S42" i="2" l="1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H14" i="2"/>
  <c r="H6" i="2"/>
  <c r="P42" i="2"/>
  <c r="P41" i="2"/>
  <c r="P38" i="2"/>
  <c r="P40" i="2"/>
  <c r="P39" i="2"/>
  <c r="P26" i="2"/>
  <c r="P25" i="2"/>
  <c r="P24" i="2"/>
  <c r="P37" i="2"/>
  <c r="P36" i="2"/>
  <c r="P35" i="2"/>
  <c r="P34" i="2"/>
  <c r="P33" i="2"/>
  <c r="P32" i="2"/>
  <c r="P28" i="2"/>
  <c r="P31" i="2"/>
  <c r="P27" i="2"/>
  <c r="P30" i="2"/>
  <c r="P29" i="2"/>
  <c r="P23" i="2"/>
  <c r="P22" i="2"/>
  <c r="P19" i="2"/>
  <c r="P21" i="2"/>
  <c r="P20" i="2"/>
  <c r="P7" i="2"/>
  <c r="P6" i="2"/>
  <c r="P5" i="2"/>
  <c r="P18" i="2"/>
  <c r="P17" i="2"/>
  <c r="P16" i="2"/>
  <c r="P15" i="2"/>
  <c r="P14" i="2"/>
  <c r="P13" i="2"/>
  <c r="P9" i="2"/>
  <c r="P12" i="2"/>
  <c r="P8" i="2"/>
  <c r="P11" i="2"/>
  <c r="P10" i="2"/>
  <c r="N42" i="2"/>
  <c r="N41" i="2"/>
  <c r="N38" i="2"/>
  <c r="N40" i="2"/>
  <c r="N39" i="2"/>
  <c r="N26" i="2"/>
  <c r="N25" i="2"/>
  <c r="N24" i="2"/>
  <c r="N37" i="2"/>
  <c r="N36" i="2"/>
  <c r="N35" i="2"/>
  <c r="N34" i="2"/>
  <c r="N33" i="2"/>
  <c r="N32" i="2"/>
  <c r="N28" i="2"/>
  <c r="N31" i="2"/>
  <c r="N27" i="2"/>
  <c r="N30" i="2"/>
  <c r="N29" i="2"/>
  <c r="N23" i="2"/>
  <c r="N22" i="2"/>
  <c r="N19" i="2"/>
  <c r="N21" i="2"/>
  <c r="N20" i="2"/>
  <c r="N7" i="2"/>
  <c r="N6" i="2"/>
  <c r="N5" i="2"/>
  <c r="N18" i="2"/>
  <c r="N17" i="2"/>
  <c r="N16" i="2"/>
  <c r="N15" i="2"/>
  <c r="N14" i="2"/>
  <c r="N13" i="2"/>
  <c r="N9" i="2"/>
  <c r="N12" i="2"/>
  <c r="N8" i="2"/>
  <c r="N11" i="2"/>
  <c r="N10" i="2"/>
  <c r="L42" i="2"/>
  <c r="L41" i="2"/>
  <c r="L38" i="2"/>
  <c r="L40" i="2"/>
  <c r="L39" i="2"/>
  <c r="L26" i="2"/>
  <c r="L25" i="2"/>
  <c r="L24" i="2"/>
  <c r="L37" i="2"/>
  <c r="L36" i="2"/>
  <c r="L35" i="2"/>
  <c r="L34" i="2"/>
  <c r="L33" i="2"/>
  <c r="L32" i="2"/>
  <c r="L28" i="2"/>
  <c r="L31" i="2"/>
  <c r="L27" i="2"/>
  <c r="L30" i="2"/>
  <c r="L29" i="2"/>
  <c r="L23" i="2"/>
  <c r="L22" i="2"/>
  <c r="L19" i="2"/>
  <c r="L21" i="2"/>
  <c r="L20" i="2"/>
  <c r="L7" i="2"/>
  <c r="L6" i="2"/>
  <c r="L5" i="2"/>
  <c r="L18" i="2"/>
  <c r="L17" i="2"/>
  <c r="L16" i="2"/>
  <c r="L15" i="2"/>
  <c r="L14" i="2"/>
  <c r="L13" i="2"/>
  <c r="L9" i="2"/>
  <c r="L12" i="2"/>
  <c r="L8" i="2"/>
  <c r="L11" i="2"/>
  <c r="L10" i="2"/>
  <c r="J42" i="2"/>
  <c r="J41" i="2"/>
  <c r="J38" i="2"/>
  <c r="J40" i="2"/>
  <c r="J39" i="2"/>
  <c r="J26" i="2"/>
  <c r="J25" i="2"/>
  <c r="J24" i="2"/>
  <c r="J37" i="2"/>
  <c r="J36" i="2"/>
  <c r="J35" i="2"/>
  <c r="J34" i="2"/>
  <c r="J33" i="2"/>
  <c r="J32" i="2"/>
  <c r="J28" i="2"/>
  <c r="J31" i="2"/>
  <c r="J27" i="2"/>
  <c r="J30" i="2"/>
  <c r="J29" i="2"/>
  <c r="J23" i="2"/>
  <c r="J22" i="2"/>
  <c r="J19" i="2"/>
  <c r="J21" i="2"/>
  <c r="J20" i="2"/>
  <c r="J7" i="2"/>
  <c r="J6" i="2"/>
  <c r="J5" i="2"/>
  <c r="J18" i="2"/>
  <c r="J17" i="2"/>
  <c r="J16" i="2"/>
  <c r="J15" i="2"/>
  <c r="J14" i="2"/>
  <c r="J13" i="2"/>
  <c r="J9" i="2"/>
  <c r="J12" i="2"/>
  <c r="J8" i="2"/>
  <c r="J11" i="2"/>
  <c r="J10" i="2"/>
  <c r="H11" i="2"/>
  <c r="H8" i="2"/>
  <c r="H12" i="2"/>
  <c r="H9" i="2"/>
  <c r="H13" i="2"/>
  <c r="H15" i="2"/>
  <c r="H16" i="2"/>
  <c r="H17" i="2"/>
  <c r="H18" i="2"/>
  <c r="H5" i="2"/>
  <c r="H7" i="2"/>
  <c r="H20" i="2"/>
  <c r="H21" i="2"/>
  <c r="H19" i="2"/>
  <c r="H22" i="2"/>
  <c r="H23" i="2"/>
  <c r="H29" i="2"/>
  <c r="H30" i="2"/>
  <c r="H27" i="2"/>
  <c r="H31" i="2"/>
  <c r="H28" i="2"/>
  <c r="H32" i="2"/>
  <c r="H33" i="2"/>
  <c r="H34" i="2"/>
  <c r="H35" i="2"/>
  <c r="H36" i="2"/>
  <c r="H37" i="2"/>
  <c r="H24" i="2"/>
  <c r="H25" i="2"/>
  <c r="H26" i="2"/>
  <c r="H39" i="2"/>
  <c r="H40" i="2"/>
  <c r="H38" i="2"/>
  <c r="H41" i="2"/>
  <c r="H42" i="2"/>
  <c r="H10" i="2"/>
</calcChain>
</file>

<file path=xl/sharedStrings.xml><?xml version="1.0" encoding="utf-8"?>
<sst xmlns="http://schemas.openxmlformats.org/spreadsheetml/2006/main" count="245" uniqueCount="91">
  <si>
    <t>Mineral soils  (1000 ha)</t>
  </si>
  <si>
    <t>Peatlands - Spruce dominated peatlands  (1000 ha)</t>
  </si>
  <si>
    <t>Peatlands - Pine dominated peatlands  (1000 ha)</t>
  </si>
  <si>
    <t>Peatlands - Treeless peatlands  (1000 ha)</t>
  </si>
  <si>
    <t>Peatlands - Total  (1000 ha)</t>
  </si>
  <si>
    <t>Thickness of peat &lt; 30 cm  (1000 ha)</t>
  </si>
  <si>
    <t>Mineral soils and peatlands, total (1000 ha)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</si>
  <si>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</si>
  <si>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</si>
  <si>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</si>
  <si>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</si>
  <si>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</si>
  <si>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</si>
  <si>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</si>
  <si>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</si>
  <si>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</si>
  <si>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</si>
  <si>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</si>
  <si>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</si>
  <si>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</si>
  <si>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</si>
  <si>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</si>
  <si>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</si>
  <si>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</si>
  <si>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</si>
  <si>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</si>
  <si>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</si>
  <si>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Forest roads, depots, etc. are not included in this table as they cannot be classified as mineral soil or peatland.</t>
  </si>
  <si>
    <t>principal site class:</t>
  </si>
  <si>
    <t>Forestry land is classified as peatland if it has a peat layer or if the coverage of peat-forming plants is more than 75%. There is no minimum thickness requirement for a peat layer.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</si>
  <si>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</si>
  <si>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</si>
  <si>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</si>
  <si>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Latest update:</t>
  </si>
  <si>
    <t>20170224 09:00</t>
  </si>
  <si>
    <t>Source:</t>
  </si>
  <si>
    <t>Natural Resources Institute Finland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</si>
  <si>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</si>
  <si>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</si>
  <si>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</si>
  <si>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</si>
  <si>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</si>
  <si>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</si>
  <si>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</si>
  <si>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</si>
  <si>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Luke_Met_Mvarat_1.02</t>
  </si>
  <si>
    <t>in 1000 ha</t>
  </si>
  <si>
    <t>in %</t>
  </si>
  <si>
    <t>NFI 11/12 (2013-2017)</t>
  </si>
  <si>
    <t>Name</t>
  </si>
  <si>
    <t>Period</t>
  </si>
  <si>
    <t>Forest Inventory</t>
  </si>
  <si>
    <t>NUTS 2 Level</t>
  </si>
  <si>
    <t>NUTS 3 Level</t>
  </si>
  <si>
    <t>Code</t>
  </si>
  <si>
    <t>FI20</t>
  </si>
  <si>
    <t>FI200</t>
  </si>
  <si>
    <t>FI19</t>
  </si>
  <si>
    <t>West Finland</t>
  </si>
  <si>
    <t>FI193</t>
  </si>
  <si>
    <t>FI1D</t>
  </si>
  <si>
    <t>North &amp; East Finland</t>
  </si>
  <si>
    <t>FI1D5</t>
  </si>
  <si>
    <t>FI1D1</t>
  </si>
  <si>
    <t>FI1D4</t>
  </si>
  <si>
    <t>FI1C</t>
  </si>
  <si>
    <t>South Finland</t>
  </si>
  <si>
    <t>FI1C2</t>
  </si>
  <si>
    <t>FI1C4</t>
  </si>
  <si>
    <t>FI1D7</t>
  </si>
  <si>
    <t>FI1D3</t>
  </si>
  <si>
    <t>FI1D6</t>
  </si>
  <si>
    <t>FI195</t>
  </si>
  <si>
    <t>FI1C3</t>
  </si>
  <si>
    <t>FI197</t>
  </si>
  <si>
    <t>FI1D2</t>
  </si>
  <si>
    <t>FI196</t>
  </si>
  <si>
    <t>FI1C5</t>
  </si>
  <si>
    <t>FI194</t>
  </si>
  <si>
    <t>FI1B</t>
  </si>
  <si>
    <t>Helsinki-Uusimaa</t>
  </si>
  <si>
    <t>FI1B1</t>
  </si>
  <si>
    <t>FI1C1</t>
  </si>
  <si>
    <t>ID - originally sorted by NUTS3 Code</t>
  </si>
  <si>
    <t>#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</si>
  <si>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</si>
  <si>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</si>
  <si>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</si>
  <si>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</si>
  <si>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2019-01</t>
  </si>
  <si>
    <t>Forestry land (without Forest roads/depots/etc.) (1000 ha) by Soil types and dominant Tree species in NFI 11 (2009-2013) and NFI 11/12 (2013-2017) inventory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</si>
</sst>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78">
    <xf numFmtId="0" fontId="0" fillId="0" borderId="0" xfId="0" applyFill="1" applyProtection="1"/>
    <xf numFmtId="3" fontId="2" fillId="0" borderId="6" xfId="0" applyNumberFormat="1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vertical="top" wrapText="1"/>
    </xf>
    <xf numFmtId="164" fontId="2" fillId="0" borderId="13" xfId="1" applyNumberFormat="1" applyFont="1" applyFill="1" applyBorder="1" applyProtection="1"/>
    <xf numFmtId="164" fontId="3" fillId="0" borderId="13" xfId="1" applyNumberFormat="1" applyFont="1" applyFill="1" applyBorder="1" applyProtection="1"/>
    <xf numFmtId="0" fontId="1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wrapText="1"/>
    </xf>
    <xf numFmtId="0" fontId="0" fillId="0" borderId="4" xfId="0" applyFill="1" applyBorder="1" applyProtection="1"/>
    <xf numFmtId="0" fontId="0" fillId="0" borderId="4" xfId="0" applyFont="1" applyFill="1" applyBorder="1" applyProtection="1"/>
    <xf numFmtId="0" fontId="0" fillId="0" borderId="15" xfId="0" applyFont="1" applyFill="1" applyBorder="1" applyProtection="1"/>
    <xf numFmtId="0" fontId="0" fillId="0" borderId="15" xfId="0" applyFill="1" applyBorder="1" applyProtection="1"/>
    <xf numFmtId="0" fontId="0" fillId="0" borderId="10" xfId="0" applyFont="1" applyFill="1" applyBorder="1" applyProtection="1"/>
    <xf numFmtId="0" fontId="0" fillId="0" borderId="10" xfId="0" applyFill="1" applyBorder="1" applyProtection="1"/>
    <xf numFmtId="0" fontId="2" fillId="0" borderId="15" xfId="0" applyFont="1" applyFill="1" applyBorder="1" applyProtection="1"/>
    <xf numFmtId="3" fontId="0" fillId="0" borderId="15" xfId="0" applyNumberFormat="1" applyFill="1" applyBorder="1" applyProtection="1"/>
    <xf numFmtId="164" fontId="3" fillId="0" borderId="15" xfId="1" applyNumberFormat="1" applyFont="1" applyFill="1" applyBorder="1" applyProtection="1"/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vertical="top" wrapText="1"/>
    </xf>
    <xf numFmtId="164" fontId="3" fillId="0" borderId="17" xfId="1" applyNumberFormat="1" applyFont="1" applyFill="1" applyBorder="1" applyProtection="1"/>
    <xf numFmtId="0" fontId="2" fillId="0" borderId="10" xfId="0" applyFont="1" applyFill="1" applyBorder="1" applyProtection="1"/>
    <xf numFmtId="3" fontId="0" fillId="0" borderId="10" xfId="0" applyNumberFormat="1" applyFill="1" applyBorder="1" applyProtection="1"/>
    <xf numFmtId="164" fontId="3" fillId="0" borderId="10" xfId="1" applyNumberFormat="1" applyFont="1" applyFill="1" applyBorder="1" applyProtection="1"/>
    <xf numFmtId="164" fontId="3" fillId="0" borderId="8" xfId="1" applyNumberFormat="1" applyFont="1" applyFill="1" applyBorder="1" applyProtection="1"/>
    <xf numFmtId="0" fontId="0" fillId="0" borderId="16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2" fillId="0" borderId="19" xfId="0" applyFont="1" applyFill="1" applyBorder="1" applyProtection="1"/>
    <xf numFmtId="0" fontId="0" fillId="0" borderId="19" xfId="0" applyFont="1" applyFill="1" applyBorder="1" applyProtection="1"/>
    <xf numFmtId="0" fontId="0" fillId="0" borderId="19" xfId="0" applyFill="1" applyBorder="1" applyProtection="1"/>
    <xf numFmtId="3" fontId="0" fillId="0" borderId="19" xfId="0" applyNumberFormat="1" applyFill="1" applyBorder="1" applyProtection="1"/>
    <xf numFmtId="164" fontId="3" fillId="0" borderId="19" xfId="1" applyNumberFormat="1" applyFont="1" applyFill="1" applyBorder="1" applyProtection="1"/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13" xfId="0" applyFont="1" applyFill="1" applyBorder="1" applyProtection="1"/>
    <xf numFmtId="0" fontId="2" fillId="0" borderId="17" xfId="0" applyFont="1" applyFill="1" applyBorder="1" applyProtection="1"/>
    <xf numFmtId="0" fontId="0" fillId="0" borderId="7" xfId="0" applyFill="1" applyBorder="1" applyAlignment="1" applyProtection="1">
      <alignment horizontal="center"/>
    </xf>
    <xf numFmtId="0" fontId="2" fillId="0" borderId="8" xfId="0" applyFont="1" applyFill="1" applyBorder="1" applyProtection="1"/>
    <xf numFmtId="3" fontId="0" fillId="0" borderId="18" xfId="0" applyNumberFormat="1" applyFill="1" applyBorder="1" applyProtection="1"/>
    <xf numFmtId="3" fontId="0" fillId="0" borderId="16" xfId="0" applyNumberFormat="1" applyFill="1" applyBorder="1" applyProtection="1"/>
    <xf numFmtId="3" fontId="0" fillId="0" borderId="16" xfId="0" applyNumberFormat="1" applyFont="1" applyFill="1" applyBorder="1" applyProtection="1"/>
    <xf numFmtId="3" fontId="0" fillId="0" borderId="7" xfId="0" applyNumberFormat="1" applyFill="1" applyBorder="1" applyProtection="1"/>
    <xf numFmtId="164" fontId="3" fillId="0" borderId="21" xfId="1" applyNumberFormat="1" applyFont="1" applyFill="1" applyBorder="1" applyProtection="1"/>
    <xf numFmtId="164" fontId="3" fillId="0" borderId="22" xfId="1" applyNumberFormat="1" applyFont="1" applyFill="1" applyBorder="1" applyProtection="1"/>
    <xf numFmtId="164" fontId="3" fillId="0" borderId="11" xfId="1" applyNumberFormat="1" applyFont="1" applyFill="1" applyBorder="1" applyProtection="1"/>
    <xf numFmtId="3" fontId="0" fillId="0" borderId="23" xfId="0" applyNumberFormat="1" applyFill="1" applyBorder="1" applyProtection="1"/>
    <xf numFmtId="3" fontId="0" fillId="0" borderId="24" xfId="0" applyNumberFormat="1" applyFill="1" applyBorder="1" applyProtection="1"/>
    <xf numFmtId="3" fontId="0" fillId="0" borderId="12" xfId="0" applyNumberFormat="1" applyFill="1" applyBorder="1" applyProtection="1"/>
    <xf numFmtId="3" fontId="2" fillId="0" borderId="18" xfId="0" applyNumberFormat="1" applyFont="1" applyFill="1" applyBorder="1" applyProtection="1"/>
    <xf numFmtId="3" fontId="2" fillId="0" borderId="16" xfId="0" applyNumberFormat="1" applyFont="1" applyFill="1" applyBorder="1" applyProtection="1"/>
    <xf numFmtId="164" fontId="2" fillId="0" borderId="17" xfId="1" applyNumberFormat="1" applyFont="1" applyFill="1" applyBorder="1" applyProtection="1"/>
    <xf numFmtId="3" fontId="2" fillId="0" borderId="7" xfId="0" applyNumberFormat="1" applyFont="1" applyFill="1" applyBorder="1" applyProtection="1"/>
    <xf numFmtId="164" fontId="2" fillId="0" borderId="8" xfId="1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20" xfId="0" applyNumberFormat="1" applyFont="1" applyFill="1" applyBorder="1" applyProtection="1"/>
    <xf numFmtId="3" fontId="2" fillId="0" borderId="9" xfId="0" applyNumberFormat="1" applyFont="1" applyFill="1" applyBorder="1" applyProtection="1"/>
    <xf numFmtId="0" fontId="0" fillId="0" borderId="1" xfId="0" applyFill="1" applyBorder="1" applyAlignment="1" applyProtection="1">
      <alignment horizontal="center"/>
    </xf>
    <xf numFmtId="0" fontId="2" fillId="0" borderId="4" xfId="0" applyFont="1" applyFill="1" applyBorder="1" applyProtection="1"/>
    <xf numFmtId="0" fontId="2" fillId="0" borderId="2" xfId="0" applyFont="1" applyFill="1" applyBorder="1" applyProtection="1"/>
    <xf numFmtId="3" fontId="0" fillId="0" borderId="1" xfId="0" applyNumberFormat="1" applyFill="1" applyBorder="1" applyProtection="1"/>
    <xf numFmtId="164" fontId="3" fillId="0" borderId="2" xfId="1" applyNumberFormat="1" applyFont="1" applyFill="1" applyBorder="1" applyProtection="1"/>
    <xf numFmtId="164" fontId="3" fillId="0" borderId="4" xfId="1" applyNumberFormat="1" applyFont="1" applyFill="1" applyBorder="1" applyProtection="1"/>
    <xf numFmtId="3" fontId="0" fillId="0" borderId="4" xfId="0" applyNumberFormat="1" applyFill="1" applyBorder="1" applyProtection="1"/>
    <xf numFmtId="164" fontId="3" fillId="0" borderId="5" xfId="1" applyNumberFormat="1" applyFont="1" applyFill="1" applyBorder="1" applyProtection="1"/>
    <xf numFmtId="3" fontId="2" fillId="0" borderId="1" xfId="0" applyNumberFormat="1" applyFont="1" applyFill="1" applyBorder="1" applyProtection="1"/>
    <xf numFmtId="164" fontId="2" fillId="0" borderId="2" xfId="1" applyNumberFormat="1" applyFont="1" applyFill="1" applyBorder="1" applyProtection="1"/>
    <xf numFmtId="3" fontId="0" fillId="0" borderId="6" xfId="0" applyNumberFormat="1" applyFill="1" applyBorder="1" applyProtection="1"/>
    <xf numFmtId="3" fontId="2" fillId="0" borderId="3" xfId="0" applyNumberFormat="1" applyFont="1" applyFill="1" applyBorder="1" applyProtection="1"/>
    <xf numFmtId="3" fontId="2" fillId="0" borderId="4" xfId="0" applyNumberFormat="1" applyFont="1" applyFill="1" applyBorder="1" applyAlignment="1" applyProtection="1">
      <alignment horizontal="center" vertical="top" wrapText="1"/>
    </xf>
    <xf numFmtId="3" fontId="2" fillId="0" borderId="5" xfId="0" applyNumberFormat="1" applyFont="1" applyFill="1" applyBorder="1" applyAlignment="1" applyProtection="1">
      <alignment horizontal="center" vertical="top" wrapText="1"/>
    </xf>
    <xf numFmtId="3" fontId="2" fillId="0" borderId="1" xfId="0" applyNumberFormat="1" applyFont="1" applyFill="1" applyBorder="1" applyAlignment="1" applyProtection="1">
      <alignment horizontal="center" vertical="top" wrapText="1"/>
    </xf>
    <xf numFmtId="3" fontId="2" fillId="0" borderId="2" xfId="0" applyNumberFormat="1" applyFont="1" applyFill="1" applyBorder="1" applyAlignment="1" applyProtection="1">
      <alignment horizontal="center" vertical="top" wrapText="1"/>
    </xf>
    <xf numFmtId="3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1" max="1" width="14" style="11" customWidth="1"/>
    <col min="2" max="2" width="25.85546875" style="11" customWidth="1"/>
    <col min="3" max="3" width="9.7109375" style="11" customWidth="1"/>
    <col min="4" max="4" width="21.140625" style="11" customWidth="1"/>
    <col min="5" max="5" width="9.7109375" style="11" customWidth="1"/>
    <col min="6" max="6" width="20.85546875" style="11" customWidth="1"/>
    <col min="7" max="19" width="12.7109375" style="11" customWidth="1"/>
    <col min="20" max="16384" width="9.140625" style="11"/>
  </cols>
  <sheetData>
    <row r="1" spans="1:19" ht="18.75" x14ac:dyDescent="0.3">
      <c r="A1" s="10" t="s">
        <v>90</v>
      </c>
      <c r="C1" s="10"/>
      <c r="D1" s="10"/>
      <c r="E1" s="10"/>
    </row>
    <row r="2" spans="1:19" ht="19.5" thickBot="1" x14ac:dyDescent="0.35">
      <c r="B2" s="10"/>
      <c r="C2" s="10"/>
      <c r="D2" s="10"/>
      <c r="E2" s="10"/>
    </row>
    <row r="3" spans="1:19" ht="45" x14ac:dyDescent="0.25">
      <c r="A3" s="22" t="s">
        <v>83</v>
      </c>
      <c r="B3" s="23" t="s">
        <v>51</v>
      </c>
      <c r="C3" s="76" t="s">
        <v>52</v>
      </c>
      <c r="D3" s="76"/>
      <c r="E3" s="76" t="s">
        <v>53</v>
      </c>
      <c r="F3" s="77"/>
      <c r="G3" s="73" t="s">
        <v>0</v>
      </c>
      <c r="H3" s="74"/>
      <c r="I3" s="73" t="s">
        <v>1</v>
      </c>
      <c r="J3" s="71"/>
      <c r="K3" s="71" t="s">
        <v>2</v>
      </c>
      <c r="L3" s="71"/>
      <c r="M3" s="71" t="s">
        <v>3</v>
      </c>
      <c r="N3" s="72"/>
      <c r="O3" s="73" t="s">
        <v>4</v>
      </c>
      <c r="P3" s="74"/>
      <c r="Q3" s="1" t="s">
        <v>5</v>
      </c>
      <c r="R3" s="75" t="s">
        <v>6</v>
      </c>
      <c r="S3" s="74"/>
    </row>
    <row r="4" spans="1:19" ht="29.25" customHeight="1" thickBot="1" x14ac:dyDescent="0.3">
      <c r="A4" s="36" t="s">
        <v>84</v>
      </c>
      <c r="B4" s="5" t="s">
        <v>50</v>
      </c>
      <c r="C4" s="5" t="s">
        <v>54</v>
      </c>
      <c r="D4" s="5" t="s">
        <v>49</v>
      </c>
      <c r="E4" s="5" t="s">
        <v>54</v>
      </c>
      <c r="F4" s="3" t="s">
        <v>49</v>
      </c>
      <c r="G4" s="2" t="s">
        <v>46</v>
      </c>
      <c r="H4" s="3" t="s">
        <v>47</v>
      </c>
      <c r="I4" s="2" t="s">
        <v>46</v>
      </c>
      <c r="J4" s="5" t="s">
        <v>47</v>
      </c>
      <c r="K4" s="5" t="s">
        <v>46</v>
      </c>
      <c r="L4" s="5" t="s">
        <v>47</v>
      </c>
      <c r="M4" s="5" t="s">
        <v>46</v>
      </c>
      <c r="N4" s="6" t="s">
        <v>47</v>
      </c>
      <c r="O4" s="2" t="s">
        <v>46</v>
      </c>
      <c r="P4" s="3" t="s">
        <v>47</v>
      </c>
      <c r="Q4" s="7" t="s">
        <v>46</v>
      </c>
      <c r="R4" s="4" t="s">
        <v>46</v>
      </c>
      <c r="S4" s="3" t="s">
        <v>47</v>
      </c>
    </row>
    <row r="5" spans="1:19" x14ac:dyDescent="0.25">
      <c r="A5" s="59">
        <v>1</v>
      </c>
      <c r="B5" s="60" t="s">
        <v>7</v>
      </c>
      <c r="C5" s="14" t="s">
        <v>57</v>
      </c>
      <c r="D5" s="14" t="s">
        <v>58</v>
      </c>
      <c r="E5" s="13" t="s">
        <v>59</v>
      </c>
      <c r="F5" s="61" t="s">
        <v>19</v>
      </c>
      <c r="G5" s="62">
        <v>1090</v>
      </c>
      <c r="H5" s="63">
        <f t="shared" ref="H5:H42" si="0">G5/$R5</f>
        <v>0.76117318435754189</v>
      </c>
      <c r="I5" s="62">
        <v>136</v>
      </c>
      <c r="J5" s="64">
        <f t="shared" ref="J5:J42" si="1">I5/$R5</f>
        <v>9.4972067039106142E-2</v>
      </c>
      <c r="K5" s="65">
        <v>189</v>
      </c>
      <c r="L5" s="64">
        <f t="shared" ref="L5:L42" si="2">K5/$R5</f>
        <v>0.13198324022346369</v>
      </c>
      <c r="M5" s="65">
        <v>17</v>
      </c>
      <c r="N5" s="66">
        <f t="shared" ref="N5:N42" si="3">M5/$R5</f>
        <v>1.1871508379888268E-2</v>
      </c>
      <c r="O5" s="67">
        <v>342</v>
      </c>
      <c r="P5" s="68">
        <f t="shared" ref="P5:P42" si="4">O5/$R5</f>
        <v>0.23882681564245811</v>
      </c>
      <c r="Q5" s="69">
        <v>72</v>
      </c>
      <c r="R5" s="70">
        <v>1432</v>
      </c>
      <c r="S5" s="68">
        <f t="shared" ref="S5:S42" si="5">SUM(H5,J5,L5,N5)</f>
        <v>0.99999999999999989</v>
      </c>
    </row>
    <row r="6" spans="1:19" x14ac:dyDescent="0.25">
      <c r="A6" s="29">
        <v>2</v>
      </c>
      <c r="B6" s="19" t="s">
        <v>7</v>
      </c>
      <c r="C6" s="15" t="s">
        <v>57</v>
      </c>
      <c r="D6" s="15" t="s">
        <v>58</v>
      </c>
      <c r="E6" s="16" t="s">
        <v>78</v>
      </c>
      <c r="F6" s="38" t="s">
        <v>20</v>
      </c>
      <c r="G6" s="42">
        <v>578</v>
      </c>
      <c r="H6" s="24">
        <f t="shared" si="0"/>
        <v>0.58859470468431774</v>
      </c>
      <c r="I6" s="42">
        <v>89</v>
      </c>
      <c r="J6" s="21">
        <f t="shared" si="1"/>
        <v>9.0631364562118122E-2</v>
      </c>
      <c r="K6" s="20">
        <v>285</v>
      </c>
      <c r="L6" s="21">
        <f t="shared" si="2"/>
        <v>0.29022403258655805</v>
      </c>
      <c r="M6" s="20">
        <v>31</v>
      </c>
      <c r="N6" s="46">
        <f t="shared" si="3"/>
        <v>3.1568228105906315E-2</v>
      </c>
      <c r="O6" s="52">
        <v>404</v>
      </c>
      <c r="P6" s="53">
        <f t="shared" si="4"/>
        <v>0.41140529531568226</v>
      </c>
      <c r="Q6" s="49">
        <v>89</v>
      </c>
      <c r="R6" s="57">
        <v>982</v>
      </c>
      <c r="S6" s="53">
        <f t="shared" si="5"/>
        <v>1.0010183299389002</v>
      </c>
    </row>
    <row r="7" spans="1:19" x14ac:dyDescent="0.25">
      <c r="A7" s="29">
        <v>3</v>
      </c>
      <c r="B7" s="19" t="s">
        <v>7</v>
      </c>
      <c r="C7" s="15" t="s">
        <v>57</v>
      </c>
      <c r="D7" s="15" t="s">
        <v>58</v>
      </c>
      <c r="E7" s="16" t="s">
        <v>72</v>
      </c>
      <c r="F7" s="38" t="s">
        <v>21</v>
      </c>
      <c r="G7" s="42">
        <v>395</v>
      </c>
      <c r="H7" s="24">
        <f t="shared" si="0"/>
        <v>0.71171171171171166</v>
      </c>
      <c r="I7" s="42">
        <v>63</v>
      </c>
      <c r="J7" s="21">
        <f t="shared" si="1"/>
        <v>0.11351351351351352</v>
      </c>
      <c r="K7" s="20">
        <v>80</v>
      </c>
      <c r="L7" s="21">
        <f t="shared" si="2"/>
        <v>0.14414414414414414</v>
      </c>
      <c r="M7" s="20">
        <v>17</v>
      </c>
      <c r="N7" s="46">
        <f t="shared" si="3"/>
        <v>3.063063063063063E-2</v>
      </c>
      <c r="O7" s="52">
        <v>160</v>
      </c>
      <c r="P7" s="53">
        <f t="shared" si="4"/>
        <v>0.28828828828828829</v>
      </c>
      <c r="Q7" s="49">
        <v>40</v>
      </c>
      <c r="R7" s="57">
        <v>555</v>
      </c>
      <c r="S7" s="53">
        <f t="shared" si="5"/>
        <v>1</v>
      </c>
    </row>
    <row r="8" spans="1:19" x14ac:dyDescent="0.25">
      <c r="A8" s="29">
        <v>4</v>
      </c>
      <c r="B8" s="19" t="s">
        <v>7</v>
      </c>
      <c r="C8" s="15" t="s">
        <v>57</v>
      </c>
      <c r="D8" s="15" t="s">
        <v>58</v>
      </c>
      <c r="E8" s="15" t="s">
        <v>76</v>
      </c>
      <c r="F8" s="38" t="s">
        <v>10</v>
      </c>
      <c r="G8" s="42">
        <v>416</v>
      </c>
      <c r="H8" s="24">
        <f t="shared" si="0"/>
        <v>0.73628318584070795</v>
      </c>
      <c r="I8" s="42">
        <v>51</v>
      </c>
      <c r="J8" s="21">
        <f t="shared" si="1"/>
        <v>9.0265486725663716E-2</v>
      </c>
      <c r="K8" s="20">
        <v>85</v>
      </c>
      <c r="L8" s="21">
        <f t="shared" si="2"/>
        <v>0.15044247787610621</v>
      </c>
      <c r="M8" s="20">
        <v>12</v>
      </c>
      <c r="N8" s="46">
        <f t="shared" si="3"/>
        <v>2.1238938053097345E-2</v>
      </c>
      <c r="O8" s="52">
        <v>149</v>
      </c>
      <c r="P8" s="53">
        <f t="shared" si="4"/>
        <v>0.26371681415929205</v>
      </c>
      <c r="Q8" s="49">
        <v>32</v>
      </c>
      <c r="R8" s="57">
        <v>565</v>
      </c>
      <c r="S8" s="53">
        <f t="shared" si="5"/>
        <v>0.99823008849557526</v>
      </c>
    </row>
    <row r="9" spans="1:19" x14ac:dyDescent="0.25">
      <c r="A9" s="29">
        <v>5</v>
      </c>
      <c r="B9" s="19" t="s">
        <v>7</v>
      </c>
      <c r="C9" s="15" t="s">
        <v>57</v>
      </c>
      <c r="D9" s="15" t="s">
        <v>58</v>
      </c>
      <c r="E9" s="16" t="s">
        <v>74</v>
      </c>
      <c r="F9" s="38" t="s">
        <v>12</v>
      </c>
      <c r="G9" s="42">
        <v>776</v>
      </c>
      <c r="H9" s="24">
        <f t="shared" si="0"/>
        <v>0.81512605042016806</v>
      </c>
      <c r="I9" s="42">
        <v>66</v>
      </c>
      <c r="J9" s="21">
        <f t="shared" si="1"/>
        <v>6.9327731092436978E-2</v>
      </c>
      <c r="K9" s="20">
        <v>100</v>
      </c>
      <c r="L9" s="21">
        <f t="shared" si="2"/>
        <v>0.10504201680672269</v>
      </c>
      <c r="M9" s="20">
        <v>10</v>
      </c>
      <c r="N9" s="46">
        <f t="shared" si="3"/>
        <v>1.050420168067227E-2</v>
      </c>
      <c r="O9" s="52">
        <v>176</v>
      </c>
      <c r="P9" s="53">
        <f t="shared" si="4"/>
        <v>0.18487394957983194</v>
      </c>
      <c r="Q9" s="49">
        <v>30</v>
      </c>
      <c r="R9" s="57">
        <v>952</v>
      </c>
      <c r="S9" s="53">
        <f t="shared" si="5"/>
        <v>0.99999999999999989</v>
      </c>
    </row>
    <row r="10" spans="1:19" x14ac:dyDescent="0.25">
      <c r="A10" s="29">
        <v>6</v>
      </c>
      <c r="B10" s="19" t="s">
        <v>7</v>
      </c>
      <c r="C10" s="15" t="s">
        <v>79</v>
      </c>
      <c r="D10" s="15" t="s">
        <v>80</v>
      </c>
      <c r="E10" s="15" t="s">
        <v>81</v>
      </c>
      <c r="F10" s="38" t="s">
        <v>8</v>
      </c>
      <c r="G10" s="43">
        <v>494</v>
      </c>
      <c r="H10" s="24">
        <f t="shared" si="0"/>
        <v>0.88057040998217473</v>
      </c>
      <c r="I10" s="42">
        <v>40</v>
      </c>
      <c r="J10" s="21">
        <f t="shared" si="1"/>
        <v>7.130124777183601E-2</v>
      </c>
      <c r="K10" s="20">
        <v>23</v>
      </c>
      <c r="L10" s="21">
        <f t="shared" si="2"/>
        <v>4.0998217468805706E-2</v>
      </c>
      <c r="M10" s="20">
        <v>3</v>
      </c>
      <c r="N10" s="46">
        <f t="shared" si="3"/>
        <v>5.3475935828877002E-3</v>
      </c>
      <c r="O10" s="52">
        <v>67</v>
      </c>
      <c r="P10" s="53">
        <f t="shared" si="4"/>
        <v>0.11942959001782531</v>
      </c>
      <c r="Q10" s="49">
        <v>17</v>
      </c>
      <c r="R10" s="57">
        <v>561</v>
      </c>
      <c r="S10" s="53">
        <f t="shared" si="5"/>
        <v>0.99821746880570417</v>
      </c>
    </row>
    <row r="11" spans="1:19" x14ac:dyDescent="0.25">
      <c r="A11" s="29">
        <v>7</v>
      </c>
      <c r="B11" s="19" t="s">
        <v>7</v>
      </c>
      <c r="C11" s="15" t="s">
        <v>65</v>
      </c>
      <c r="D11" s="15" t="s">
        <v>66</v>
      </c>
      <c r="E11" s="15" t="s">
        <v>82</v>
      </c>
      <c r="F11" s="38" t="s">
        <v>9</v>
      </c>
      <c r="G11" s="42">
        <v>539</v>
      </c>
      <c r="H11" s="24">
        <f t="shared" si="0"/>
        <v>0.85964912280701755</v>
      </c>
      <c r="I11" s="42">
        <v>38</v>
      </c>
      <c r="J11" s="21">
        <f t="shared" si="1"/>
        <v>6.0606060606060608E-2</v>
      </c>
      <c r="K11" s="20">
        <v>41</v>
      </c>
      <c r="L11" s="21">
        <f t="shared" si="2"/>
        <v>6.5390749601275916E-2</v>
      </c>
      <c r="M11" s="20">
        <v>9</v>
      </c>
      <c r="N11" s="46">
        <f t="shared" si="3"/>
        <v>1.4354066985645933E-2</v>
      </c>
      <c r="O11" s="52">
        <v>89</v>
      </c>
      <c r="P11" s="53">
        <f t="shared" si="4"/>
        <v>0.1419457735247209</v>
      </c>
      <c r="Q11" s="49">
        <v>26</v>
      </c>
      <c r="R11" s="57">
        <v>627</v>
      </c>
      <c r="S11" s="53">
        <f t="shared" si="5"/>
        <v>0.99999999999999989</v>
      </c>
    </row>
    <row r="12" spans="1:19" x14ac:dyDescent="0.25">
      <c r="A12" s="29">
        <v>8</v>
      </c>
      <c r="B12" s="19" t="s">
        <v>7</v>
      </c>
      <c r="C12" s="15" t="s">
        <v>65</v>
      </c>
      <c r="D12" s="15" t="s">
        <v>66</v>
      </c>
      <c r="E12" s="15" t="s">
        <v>67</v>
      </c>
      <c r="F12" s="38" t="s">
        <v>11</v>
      </c>
      <c r="G12" s="42">
        <v>282</v>
      </c>
      <c r="H12" s="24">
        <f t="shared" si="0"/>
        <v>0.8294117647058824</v>
      </c>
      <c r="I12" s="42">
        <v>28</v>
      </c>
      <c r="J12" s="21">
        <f t="shared" si="1"/>
        <v>8.2352941176470587E-2</v>
      </c>
      <c r="K12" s="20">
        <v>29</v>
      </c>
      <c r="L12" s="21">
        <f t="shared" si="2"/>
        <v>8.5294117647058826E-2</v>
      </c>
      <c r="M12" s="20">
        <v>1</v>
      </c>
      <c r="N12" s="46">
        <f t="shared" si="3"/>
        <v>2.9411764705882353E-3</v>
      </c>
      <c r="O12" s="52">
        <v>58</v>
      </c>
      <c r="P12" s="53">
        <f t="shared" si="4"/>
        <v>0.17058823529411765</v>
      </c>
      <c r="Q12" s="49">
        <v>5</v>
      </c>
      <c r="R12" s="57">
        <v>340</v>
      </c>
      <c r="S12" s="53">
        <f t="shared" si="5"/>
        <v>1.0000000000000002</v>
      </c>
    </row>
    <row r="13" spans="1:19" x14ac:dyDescent="0.25">
      <c r="A13" s="29">
        <v>9</v>
      </c>
      <c r="B13" s="19" t="s">
        <v>7</v>
      </c>
      <c r="C13" s="15" t="s">
        <v>65</v>
      </c>
      <c r="D13" s="15" t="s">
        <v>66</v>
      </c>
      <c r="E13" s="15" t="s">
        <v>73</v>
      </c>
      <c r="F13" s="38" t="s">
        <v>13</v>
      </c>
      <c r="G13" s="42">
        <v>309</v>
      </c>
      <c r="H13" s="24">
        <f t="shared" si="0"/>
        <v>0.85833333333333328</v>
      </c>
      <c r="I13" s="42">
        <v>31</v>
      </c>
      <c r="J13" s="21">
        <f t="shared" si="1"/>
        <v>8.611111111111111E-2</v>
      </c>
      <c r="K13" s="20">
        <v>19</v>
      </c>
      <c r="L13" s="21">
        <f t="shared" si="2"/>
        <v>5.2777777777777778E-2</v>
      </c>
      <c r="M13" s="20">
        <v>2</v>
      </c>
      <c r="N13" s="46">
        <f t="shared" si="3"/>
        <v>5.5555555555555558E-3</v>
      </c>
      <c r="O13" s="52">
        <v>52</v>
      </c>
      <c r="P13" s="53">
        <f t="shared" si="4"/>
        <v>0.14444444444444443</v>
      </c>
      <c r="Q13" s="49">
        <v>6</v>
      </c>
      <c r="R13" s="57">
        <v>360</v>
      </c>
      <c r="S13" s="53">
        <f t="shared" si="5"/>
        <v>1.0027777777777778</v>
      </c>
    </row>
    <row r="14" spans="1:19" x14ac:dyDescent="0.25">
      <c r="A14" s="29">
        <v>10</v>
      </c>
      <c r="B14" s="19" t="s">
        <v>7</v>
      </c>
      <c r="C14" s="15" t="s">
        <v>65</v>
      </c>
      <c r="D14" s="15" t="s">
        <v>66</v>
      </c>
      <c r="E14" s="15" t="s">
        <v>68</v>
      </c>
      <c r="F14" s="38" t="s">
        <v>14</v>
      </c>
      <c r="G14" s="42">
        <v>296</v>
      </c>
      <c r="H14" s="24">
        <f t="shared" si="0"/>
        <v>0.84090909090909094</v>
      </c>
      <c r="I14" s="42">
        <v>27</v>
      </c>
      <c r="J14" s="21">
        <f t="shared" si="1"/>
        <v>7.6704545454545456E-2</v>
      </c>
      <c r="K14" s="20">
        <v>26</v>
      </c>
      <c r="L14" s="21">
        <f t="shared" si="2"/>
        <v>7.3863636363636367E-2</v>
      </c>
      <c r="M14" s="20">
        <v>2</v>
      </c>
      <c r="N14" s="46">
        <f t="shared" si="3"/>
        <v>5.681818181818182E-3</v>
      </c>
      <c r="O14" s="52">
        <v>55</v>
      </c>
      <c r="P14" s="53">
        <f t="shared" si="4"/>
        <v>0.15625</v>
      </c>
      <c r="Q14" s="49">
        <v>8</v>
      </c>
      <c r="R14" s="57">
        <v>352</v>
      </c>
      <c r="S14" s="53">
        <f t="shared" si="5"/>
        <v>0.99715909090909094</v>
      </c>
    </row>
    <row r="15" spans="1:19" x14ac:dyDescent="0.25">
      <c r="A15" s="29">
        <v>11</v>
      </c>
      <c r="B15" s="19" t="s">
        <v>7</v>
      </c>
      <c r="C15" s="15" t="s">
        <v>65</v>
      </c>
      <c r="D15" s="15" t="s">
        <v>66</v>
      </c>
      <c r="E15" s="15" t="s">
        <v>77</v>
      </c>
      <c r="F15" s="38" t="s">
        <v>15</v>
      </c>
      <c r="G15" s="42">
        <v>343</v>
      </c>
      <c r="H15" s="24">
        <f t="shared" si="0"/>
        <v>0.83252427184466016</v>
      </c>
      <c r="I15" s="42">
        <v>29</v>
      </c>
      <c r="J15" s="21">
        <f t="shared" si="1"/>
        <v>7.0388349514563103E-2</v>
      </c>
      <c r="K15" s="20">
        <v>38</v>
      </c>
      <c r="L15" s="21">
        <f t="shared" si="2"/>
        <v>9.2233009708737865E-2</v>
      </c>
      <c r="M15" s="20">
        <v>2</v>
      </c>
      <c r="N15" s="46">
        <f t="shared" si="3"/>
        <v>4.8543689320388345E-3</v>
      </c>
      <c r="O15" s="52">
        <v>69</v>
      </c>
      <c r="P15" s="53">
        <f t="shared" si="4"/>
        <v>0.16747572815533981</v>
      </c>
      <c r="Q15" s="49">
        <v>5</v>
      </c>
      <c r="R15" s="57">
        <v>412</v>
      </c>
      <c r="S15" s="53">
        <f t="shared" si="5"/>
        <v>0.99999999999999989</v>
      </c>
    </row>
    <row r="16" spans="1:19" x14ac:dyDescent="0.25">
      <c r="A16" s="29">
        <v>12</v>
      </c>
      <c r="B16" s="19" t="s">
        <v>7</v>
      </c>
      <c r="C16" s="16" t="s">
        <v>60</v>
      </c>
      <c r="D16" s="16" t="s">
        <v>61</v>
      </c>
      <c r="E16" s="15" t="s">
        <v>63</v>
      </c>
      <c r="F16" s="38" t="s">
        <v>16</v>
      </c>
      <c r="G16" s="42">
        <v>993</v>
      </c>
      <c r="H16" s="24">
        <f t="shared" si="0"/>
        <v>0.79823151125401925</v>
      </c>
      <c r="I16" s="42">
        <v>139</v>
      </c>
      <c r="J16" s="21">
        <f t="shared" si="1"/>
        <v>0.11173633440514469</v>
      </c>
      <c r="K16" s="20">
        <v>105</v>
      </c>
      <c r="L16" s="21">
        <f t="shared" si="2"/>
        <v>8.4405144694533765E-2</v>
      </c>
      <c r="M16" s="20">
        <v>8</v>
      </c>
      <c r="N16" s="46">
        <f t="shared" si="3"/>
        <v>6.4308681672025723E-3</v>
      </c>
      <c r="O16" s="52">
        <v>251</v>
      </c>
      <c r="P16" s="53">
        <f t="shared" si="4"/>
        <v>0.20176848874598072</v>
      </c>
      <c r="Q16" s="49">
        <v>55</v>
      </c>
      <c r="R16" s="57">
        <v>1244</v>
      </c>
      <c r="S16" s="53">
        <f t="shared" si="5"/>
        <v>1.0008038585209003</v>
      </c>
    </row>
    <row r="17" spans="1:19" x14ac:dyDescent="0.25">
      <c r="A17" s="29">
        <v>13</v>
      </c>
      <c r="B17" s="19" t="s">
        <v>7</v>
      </c>
      <c r="C17" s="16" t="s">
        <v>60</v>
      </c>
      <c r="D17" s="16" t="s">
        <v>61</v>
      </c>
      <c r="E17" s="15" t="s">
        <v>75</v>
      </c>
      <c r="F17" s="38" t="s">
        <v>17</v>
      </c>
      <c r="G17" s="42">
        <v>1025</v>
      </c>
      <c r="H17" s="24">
        <f t="shared" si="0"/>
        <v>0.74007220216606495</v>
      </c>
      <c r="I17" s="42">
        <v>179</v>
      </c>
      <c r="J17" s="21">
        <f t="shared" si="1"/>
        <v>0.12924187725631769</v>
      </c>
      <c r="K17" s="20">
        <v>167</v>
      </c>
      <c r="L17" s="21">
        <f t="shared" si="2"/>
        <v>0.12057761732851986</v>
      </c>
      <c r="M17" s="20">
        <v>15</v>
      </c>
      <c r="N17" s="46">
        <f t="shared" si="3"/>
        <v>1.0830324909747292E-2</v>
      </c>
      <c r="O17" s="52">
        <v>360</v>
      </c>
      <c r="P17" s="53">
        <f t="shared" si="4"/>
        <v>0.25992779783393499</v>
      </c>
      <c r="Q17" s="49">
        <v>82</v>
      </c>
      <c r="R17" s="57">
        <v>1385</v>
      </c>
      <c r="S17" s="53">
        <f t="shared" si="5"/>
        <v>1.0007220216606498</v>
      </c>
    </row>
    <row r="18" spans="1:19" x14ac:dyDescent="0.25">
      <c r="A18" s="29">
        <v>14</v>
      </c>
      <c r="B18" s="19" t="s">
        <v>7</v>
      </c>
      <c r="C18" s="16" t="s">
        <v>60</v>
      </c>
      <c r="D18" s="16" t="s">
        <v>61</v>
      </c>
      <c r="E18" s="15" t="s">
        <v>70</v>
      </c>
      <c r="F18" s="38" t="s">
        <v>18</v>
      </c>
      <c r="G18" s="42">
        <v>1061</v>
      </c>
      <c r="H18" s="24">
        <f t="shared" si="0"/>
        <v>0.6749363867684478</v>
      </c>
      <c r="I18" s="42">
        <v>155</v>
      </c>
      <c r="J18" s="21">
        <f t="shared" si="1"/>
        <v>9.8600508905852424E-2</v>
      </c>
      <c r="K18" s="20">
        <v>310</v>
      </c>
      <c r="L18" s="21">
        <f t="shared" si="2"/>
        <v>0.19720101781170485</v>
      </c>
      <c r="M18" s="20">
        <v>45</v>
      </c>
      <c r="N18" s="46">
        <f t="shared" si="3"/>
        <v>2.8625954198473282E-2</v>
      </c>
      <c r="O18" s="52">
        <v>511</v>
      </c>
      <c r="P18" s="53">
        <f t="shared" si="4"/>
        <v>0.32506361323155214</v>
      </c>
      <c r="Q18" s="49">
        <v>72</v>
      </c>
      <c r="R18" s="57">
        <v>1572</v>
      </c>
      <c r="S18" s="53">
        <f t="shared" si="5"/>
        <v>0.99936386768447838</v>
      </c>
    </row>
    <row r="19" spans="1:19" x14ac:dyDescent="0.25">
      <c r="A19" s="29">
        <v>15</v>
      </c>
      <c r="B19" s="19" t="s">
        <v>7</v>
      </c>
      <c r="C19" s="16" t="s">
        <v>60</v>
      </c>
      <c r="D19" s="16" t="s">
        <v>61</v>
      </c>
      <c r="E19" s="15" t="s">
        <v>64</v>
      </c>
      <c r="F19" s="38" t="s">
        <v>24</v>
      </c>
      <c r="G19" s="42">
        <v>1079</v>
      </c>
      <c r="H19" s="24">
        <f t="shared" si="0"/>
        <v>0.56285863328116847</v>
      </c>
      <c r="I19" s="42">
        <v>175</v>
      </c>
      <c r="J19" s="21">
        <f t="shared" si="1"/>
        <v>9.1288471570161706E-2</v>
      </c>
      <c r="K19" s="20">
        <v>563</v>
      </c>
      <c r="L19" s="21">
        <f t="shared" si="2"/>
        <v>0.29368805425143452</v>
      </c>
      <c r="M19" s="20">
        <v>99</v>
      </c>
      <c r="N19" s="46">
        <f t="shared" si="3"/>
        <v>5.1643192488262914E-2</v>
      </c>
      <c r="O19" s="52">
        <v>838</v>
      </c>
      <c r="P19" s="53">
        <f t="shared" si="4"/>
        <v>0.43714136671883153</v>
      </c>
      <c r="Q19" s="49">
        <v>149</v>
      </c>
      <c r="R19" s="57">
        <v>1917</v>
      </c>
      <c r="S19" s="53">
        <f t="shared" si="5"/>
        <v>0.9994783515910276</v>
      </c>
    </row>
    <row r="20" spans="1:19" x14ac:dyDescent="0.25">
      <c r="A20" s="29">
        <v>16</v>
      </c>
      <c r="B20" s="19" t="s">
        <v>7</v>
      </c>
      <c r="C20" s="16" t="s">
        <v>60</v>
      </c>
      <c r="D20" s="16" t="s">
        <v>61</v>
      </c>
      <c r="E20" s="15" t="s">
        <v>62</v>
      </c>
      <c r="F20" s="38" t="s">
        <v>22</v>
      </c>
      <c r="G20" s="42">
        <v>207</v>
      </c>
      <c r="H20" s="24">
        <f t="shared" si="0"/>
        <v>0.51749999999999996</v>
      </c>
      <c r="I20" s="42">
        <v>20</v>
      </c>
      <c r="J20" s="21">
        <f t="shared" si="1"/>
        <v>0.05</v>
      </c>
      <c r="K20" s="20">
        <v>145</v>
      </c>
      <c r="L20" s="21">
        <f t="shared" si="2"/>
        <v>0.36249999999999999</v>
      </c>
      <c r="M20" s="20">
        <v>27</v>
      </c>
      <c r="N20" s="46">
        <f t="shared" si="3"/>
        <v>6.7500000000000004E-2</v>
      </c>
      <c r="O20" s="52">
        <v>193</v>
      </c>
      <c r="P20" s="53">
        <f t="shared" si="4"/>
        <v>0.48249999999999998</v>
      </c>
      <c r="Q20" s="49">
        <v>28</v>
      </c>
      <c r="R20" s="57">
        <v>400</v>
      </c>
      <c r="S20" s="53">
        <f t="shared" si="5"/>
        <v>0.99749999999999994</v>
      </c>
    </row>
    <row r="21" spans="1:19" x14ac:dyDescent="0.25">
      <c r="A21" s="29">
        <v>17</v>
      </c>
      <c r="B21" s="19" t="s">
        <v>7</v>
      </c>
      <c r="C21" s="16" t="s">
        <v>60</v>
      </c>
      <c r="D21" s="16" t="s">
        <v>61</v>
      </c>
      <c r="E21" s="15" t="s">
        <v>71</v>
      </c>
      <c r="F21" s="38" t="s">
        <v>23</v>
      </c>
      <c r="G21" s="42">
        <v>1533</v>
      </c>
      <c r="H21" s="24">
        <f t="shared" si="0"/>
        <v>0.47653092943736403</v>
      </c>
      <c r="I21" s="42">
        <v>279</v>
      </c>
      <c r="J21" s="21">
        <f t="shared" si="1"/>
        <v>8.6726764065899908E-2</v>
      </c>
      <c r="K21" s="20">
        <v>1171</v>
      </c>
      <c r="L21" s="21">
        <f t="shared" si="2"/>
        <v>0.36400373018340071</v>
      </c>
      <c r="M21" s="20">
        <v>235</v>
      </c>
      <c r="N21" s="46">
        <f t="shared" si="3"/>
        <v>7.3049424930059059E-2</v>
      </c>
      <c r="O21" s="52">
        <v>1684</v>
      </c>
      <c r="P21" s="53">
        <f t="shared" si="4"/>
        <v>0.52346907056263603</v>
      </c>
      <c r="Q21" s="49">
        <v>376</v>
      </c>
      <c r="R21" s="57">
        <v>3217</v>
      </c>
      <c r="S21" s="53">
        <f t="shared" si="5"/>
        <v>1.0003108486167238</v>
      </c>
    </row>
    <row r="22" spans="1:19" x14ac:dyDescent="0.25">
      <c r="A22" s="29">
        <v>18</v>
      </c>
      <c r="B22" s="19" t="s">
        <v>7</v>
      </c>
      <c r="C22" s="16" t="s">
        <v>60</v>
      </c>
      <c r="D22" s="16" t="s">
        <v>61</v>
      </c>
      <c r="E22" s="15" t="s">
        <v>69</v>
      </c>
      <c r="F22" s="38" t="s">
        <v>25</v>
      </c>
      <c r="G22" s="42">
        <v>5706</v>
      </c>
      <c r="H22" s="24">
        <f t="shared" si="0"/>
        <v>0.63371834740115507</v>
      </c>
      <c r="I22" s="42">
        <v>576</v>
      </c>
      <c r="J22" s="21">
        <f t="shared" si="1"/>
        <v>6.3971568191914699E-2</v>
      </c>
      <c r="K22" s="20">
        <v>1730</v>
      </c>
      <c r="L22" s="21">
        <f t="shared" si="2"/>
        <v>0.19213682807641047</v>
      </c>
      <c r="M22" s="20">
        <v>993</v>
      </c>
      <c r="N22" s="46">
        <f t="shared" si="3"/>
        <v>0.11028431808085296</v>
      </c>
      <c r="O22" s="52">
        <v>3298</v>
      </c>
      <c r="P22" s="53">
        <f t="shared" si="4"/>
        <v>0.36628165259884493</v>
      </c>
      <c r="Q22" s="49">
        <v>689</v>
      </c>
      <c r="R22" s="57">
        <v>9004</v>
      </c>
      <c r="S22" s="53">
        <f t="shared" si="5"/>
        <v>1.0001110617503333</v>
      </c>
    </row>
    <row r="23" spans="1:19" ht="15.75" thickBot="1" x14ac:dyDescent="0.3">
      <c r="A23" s="39">
        <v>19</v>
      </c>
      <c r="B23" s="25" t="s">
        <v>7</v>
      </c>
      <c r="C23" s="18" t="s">
        <v>55</v>
      </c>
      <c r="D23" s="17" t="s">
        <v>26</v>
      </c>
      <c r="E23" s="17" t="s">
        <v>56</v>
      </c>
      <c r="F23" s="40" t="s">
        <v>26</v>
      </c>
      <c r="G23" s="44">
        <v>111</v>
      </c>
      <c r="H23" s="28">
        <f t="shared" si="0"/>
        <v>0.94871794871794868</v>
      </c>
      <c r="I23" s="44">
        <v>3</v>
      </c>
      <c r="J23" s="27">
        <f t="shared" si="1"/>
        <v>2.564102564102564E-2</v>
      </c>
      <c r="K23" s="26">
        <v>2</v>
      </c>
      <c r="L23" s="27">
        <f t="shared" si="2"/>
        <v>1.7094017094017096E-2</v>
      </c>
      <c r="M23" s="26">
        <v>1</v>
      </c>
      <c r="N23" s="47">
        <f t="shared" si="3"/>
        <v>8.5470085470085479E-3</v>
      </c>
      <c r="O23" s="54">
        <v>6</v>
      </c>
      <c r="P23" s="55">
        <f t="shared" si="4"/>
        <v>5.128205128205128E-2</v>
      </c>
      <c r="Q23" s="50">
        <v>2</v>
      </c>
      <c r="R23" s="58">
        <v>117</v>
      </c>
      <c r="S23" s="55">
        <f t="shared" si="5"/>
        <v>1</v>
      </c>
    </row>
    <row r="24" spans="1:19" x14ac:dyDescent="0.25">
      <c r="A24" s="30">
        <v>20</v>
      </c>
      <c r="B24" s="31" t="s">
        <v>48</v>
      </c>
      <c r="C24" s="32" t="s">
        <v>57</v>
      </c>
      <c r="D24" s="32" t="s">
        <v>58</v>
      </c>
      <c r="E24" s="33" t="s">
        <v>59</v>
      </c>
      <c r="F24" s="37" t="s">
        <v>19</v>
      </c>
      <c r="G24" s="41">
        <v>1087</v>
      </c>
      <c r="H24" s="9">
        <f t="shared" si="0"/>
        <v>0.76495425756509505</v>
      </c>
      <c r="I24" s="41">
        <v>111</v>
      </c>
      <c r="J24" s="35">
        <f t="shared" si="1"/>
        <v>7.8114004222378602E-2</v>
      </c>
      <c r="K24" s="34">
        <v>205</v>
      </c>
      <c r="L24" s="35">
        <f t="shared" si="2"/>
        <v>0.14426460239268121</v>
      </c>
      <c r="M24" s="34">
        <v>18</v>
      </c>
      <c r="N24" s="45">
        <f t="shared" si="3"/>
        <v>1.2667135819845179E-2</v>
      </c>
      <c r="O24" s="51">
        <v>333</v>
      </c>
      <c r="P24" s="8">
        <f t="shared" si="4"/>
        <v>0.23434201266713581</v>
      </c>
      <c r="Q24" s="48">
        <v>51</v>
      </c>
      <c r="R24" s="56">
        <v>1421</v>
      </c>
      <c r="S24" s="8">
        <f t="shared" si="5"/>
        <v>1</v>
      </c>
    </row>
    <row r="25" spans="1:19" x14ac:dyDescent="0.25">
      <c r="A25" s="29">
        <v>21</v>
      </c>
      <c r="B25" s="19" t="s">
        <v>48</v>
      </c>
      <c r="C25" s="15" t="s">
        <v>57</v>
      </c>
      <c r="D25" s="15" t="s">
        <v>58</v>
      </c>
      <c r="E25" s="16" t="s">
        <v>78</v>
      </c>
      <c r="F25" s="38" t="s">
        <v>20</v>
      </c>
      <c r="G25" s="42">
        <v>587</v>
      </c>
      <c r="H25" s="24">
        <f t="shared" si="0"/>
        <v>0.58876629889669008</v>
      </c>
      <c r="I25" s="42">
        <v>77</v>
      </c>
      <c r="J25" s="21">
        <f t="shared" si="1"/>
        <v>7.7231695085255764E-2</v>
      </c>
      <c r="K25" s="20">
        <v>306</v>
      </c>
      <c r="L25" s="21">
        <f t="shared" si="2"/>
        <v>0.3069207622868606</v>
      </c>
      <c r="M25" s="20">
        <v>27</v>
      </c>
      <c r="N25" s="46">
        <f t="shared" si="3"/>
        <v>2.7081243731193579E-2</v>
      </c>
      <c r="O25" s="52">
        <v>410</v>
      </c>
      <c r="P25" s="53">
        <f t="shared" si="4"/>
        <v>0.41123370110330992</v>
      </c>
      <c r="Q25" s="49">
        <v>99</v>
      </c>
      <c r="R25" s="57">
        <v>997</v>
      </c>
      <c r="S25" s="53">
        <f t="shared" si="5"/>
        <v>1</v>
      </c>
    </row>
    <row r="26" spans="1:19" x14ac:dyDescent="0.25">
      <c r="A26" s="29">
        <v>22</v>
      </c>
      <c r="B26" s="19" t="s">
        <v>48</v>
      </c>
      <c r="C26" s="15" t="s">
        <v>57</v>
      </c>
      <c r="D26" s="15" t="s">
        <v>58</v>
      </c>
      <c r="E26" s="16" t="s">
        <v>72</v>
      </c>
      <c r="F26" s="38" t="s">
        <v>21</v>
      </c>
      <c r="G26" s="42">
        <v>393</v>
      </c>
      <c r="H26" s="24">
        <f t="shared" si="0"/>
        <v>0.70430107526881724</v>
      </c>
      <c r="I26" s="42">
        <v>55</v>
      </c>
      <c r="J26" s="21">
        <f t="shared" si="1"/>
        <v>9.8566308243727599E-2</v>
      </c>
      <c r="K26" s="20">
        <v>91</v>
      </c>
      <c r="L26" s="21">
        <f t="shared" si="2"/>
        <v>0.16308243727598568</v>
      </c>
      <c r="M26" s="20">
        <v>18</v>
      </c>
      <c r="N26" s="46">
        <f t="shared" si="3"/>
        <v>3.2258064516129031E-2</v>
      </c>
      <c r="O26" s="52">
        <v>164</v>
      </c>
      <c r="P26" s="53">
        <f t="shared" si="4"/>
        <v>0.29390681003584229</v>
      </c>
      <c r="Q26" s="49">
        <v>44</v>
      </c>
      <c r="R26" s="57">
        <v>558</v>
      </c>
      <c r="S26" s="53">
        <f t="shared" si="5"/>
        <v>0.99820788530465954</v>
      </c>
    </row>
    <row r="27" spans="1:19" x14ac:dyDescent="0.25">
      <c r="A27" s="29">
        <v>23</v>
      </c>
      <c r="B27" s="19" t="s">
        <v>48</v>
      </c>
      <c r="C27" s="15" t="s">
        <v>57</v>
      </c>
      <c r="D27" s="15" t="s">
        <v>58</v>
      </c>
      <c r="E27" s="15" t="s">
        <v>76</v>
      </c>
      <c r="F27" s="38" t="s">
        <v>10</v>
      </c>
      <c r="G27" s="42">
        <v>372</v>
      </c>
      <c r="H27" s="24">
        <f t="shared" si="0"/>
        <v>0.67148014440433212</v>
      </c>
      <c r="I27" s="42">
        <v>65</v>
      </c>
      <c r="J27" s="21">
        <f t="shared" si="1"/>
        <v>0.11732851985559567</v>
      </c>
      <c r="K27" s="20">
        <v>106</v>
      </c>
      <c r="L27" s="21">
        <f t="shared" si="2"/>
        <v>0.19133574007220217</v>
      </c>
      <c r="M27" s="20">
        <v>11</v>
      </c>
      <c r="N27" s="46">
        <f t="shared" si="3"/>
        <v>1.9855595667870037E-2</v>
      </c>
      <c r="O27" s="52">
        <v>182</v>
      </c>
      <c r="P27" s="53">
        <f t="shared" si="4"/>
        <v>0.32851985559566788</v>
      </c>
      <c r="Q27" s="49">
        <v>61</v>
      </c>
      <c r="R27" s="57">
        <v>554</v>
      </c>
      <c r="S27" s="53">
        <f t="shared" si="5"/>
        <v>0.99999999999999989</v>
      </c>
    </row>
    <row r="28" spans="1:19" x14ac:dyDescent="0.25">
      <c r="A28" s="29">
        <v>24</v>
      </c>
      <c r="B28" s="19" t="s">
        <v>48</v>
      </c>
      <c r="C28" s="15" t="s">
        <v>57</v>
      </c>
      <c r="D28" s="15" t="s">
        <v>58</v>
      </c>
      <c r="E28" s="16" t="s">
        <v>74</v>
      </c>
      <c r="F28" s="38" t="s">
        <v>12</v>
      </c>
      <c r="G28" s="42">
        <v>738</v>
      </c>
      <c r="H28" s="24">
        <f t="shared" si="0"/>
        <v>0.78594249201277955</v>
      </c>
      <c r="I28" s="42">
        <v>89</v>
      </c>
      <c r="J28" s="21">
        <f t="shared" si="1"/>
        <v>9.4781682641107562E-2</v>
      </c>
      <c r="K28" s="20">
        <v>104</v>
      </c>
      <c r="L28" s="21">
        <f t="shared" si="2"/>
        <v>0.11075612353567625</v>
      </c>
      <c r="M28" s="20">
        <v>8</v>
      </c>
      <c r="N28" s="46">
        <f t="shared" si="3"/>
        <v>8.5197018104366355E-3</v>
      </c>
      <c r="O28" s="52">
        <v>201</v>
      </c>
      <c r="P28" s="53">
        <f t="shared" si="4"/>
        <v>0.21405750798722045</v>
      </c>
      <c r="Q28" s="49">
        <v>50</v>
      </c>
      <c r="R28" s="57">
        <v>939</v>
      </c>
      <c r="S28" s="53">
        <f t="shared" si="5"/>
        <v>0.99999999999999989</v>
      </c>
    </row>
    <row r="29" spans="1:19" x14ac:dyDescent="0.25">
      <c r="A29" s="29">
        <v>25</v>
      </c>
      <c r="B29" s="19" t="s">
        <v>48</v>
      </c>
      <c r="C29" s="15" t="s">
        <v>79</v>
      </c>
      <c r="D29" s="15" t="s">
        <v>80</v>
      </c>
      <c r="E29" s="15" t="s">
        <v>81</v>
      </c>
      <c r="F29" s="38" t="s">
        <v>8</v>
      </c>
      <c r="G29" s="42">
        <v>488</v>
      </c>
      <c r="H29" s="24">
        <f t="shared" si="0"/>
        <v>0.87455197132616491</v>
      </c>
      <c r="I29" s="42">
        <v>42</v>
      </c>
      <c r="J29" s="21">
        <f t="shared" si="1"/>
        <v>7.5268817204301078E-2</v>
      </c>
      <c r="K29" s="20">
        <v>24</v>
      </c>
      <c r="L29" s="21">
        <f t="shared" si="2"/>
        <v>4.3010752688172046E-2</v>
      </c>
      <c r="M29" s="20">
        <v>4</v>
      </c>
      <c r="N29" s="46">
        <f t="shared" si="3"/>
        <v>7.1684587813620072E-3</v>
      </c>
      <c r="O29" s="52">
        <v>70</v>
      </c>
      <c r="P29" s="53">
        <f t="shared" si="4"/>
        <v>0.12544802867383512</v>
      </c>
      <c r="Q29" s="49">
        <v>22</v>
      </c>
      <c r="R29" s="57">
        <v>558</v>
      </c>
      <c r="S29" s="53">
        <f t="shared" si="5"/>
        <v>1</v>
      </c>
    </row>
    <row r="30" spans="1:19" x14ac:dyDescent="0.25">
      <c r="A30" s="29">
        <v>26</v>
      </c>
      <c r="B30" s="19" t="s">
        <v>48</v>
      </c>
      <c r="C30" s="15" t="s">
        <v>65</v>
      </c>
      <c r="D30" s="15" t="s">
        <v>66</v>
      </c>
      <c r="E30" s="15" t="s">
        <v>82</v>
      </c>
      <c r="F30" s="38" t="s">
        <v>9</v>
      </c>
      <c r="G30" s="42">
        <v>537</v>
      </c>
      <c r="H30" s="24">
        <f t="shared" si="0"/>
        <v>0.83514774494556765</v>
      </c>
      <c r="I30" s="42">
        <v>51</v>
      </c>
      <c r="J30" s="21">
        <f t="shared" si="1"/>
        <v>7.9315707620528766E-2</v>
      </c>
      <c r="K30" s="20">
        <v>48</v>
      </c>
      <c r="L30" s="21">
        <f t="shared" si="2"/>
        <v>7.4650077760497674E-2</v>
      </c>
      <c r="M30" s="20">
        <v>6</v>
      </c>
      <c r="N30" s="46">
        <f t="shared" si="3"/>
        <v>9.3312597200622092E-3</v>
      </c>
      <c r="O30" s="52">
        <v>106</v>
      </c>
      <c r="P30" s="53">
        <f t="shared" si="4"/>
        <v>0.16485225505443235</v>
      </c>
      <c r="Q30" s="49">
        <v>43</v>
      </c>
      <c r="R30" s="57">
        <v>643</v>
      </c>
      <c r="S30" s="53">
        <f t="shared" si="5"/>
        <v>0.99844479004665632</v>
      </c>
    </row>
    <row r="31" spans="1:19" x14ac:dyDescent="0.25">
      <c r="A31" s="29">
        <v>27</v>
      </c>
      <c r="B31" s="19" t="s">
        <v>48</v>
      </c>
      <c r="C31" s="15" t="s">
        <v>65</v>
      </c>
      <c r="D31" s="15" t="s">
        <v>66</v>
      </c>
      <c r="E31" s="15" t="s">
        <v>67</v>
      </c>
      <c r="F31" s="38" t="s">
        <v>11</v>
      </c>
      <c r="G31" s="42">
        <v>291</v>
      </c>
      <c r="H31" s="24">
        <f t="shared" si="0"/>
        <v>0.81284916201117319</v>
      </c>
      <c r="I31" s="42">
        <v>33</v>
      </c>
      <c r="J31" s="21">
        <f t="shared" si="1"/>
        <v>9.217877094972067E-2</v>
      </c>
      <c r="K31" s="20">
        <v>32</v>
      </c>
      <c r="L31" s="21">
        <f t="shared" si="2"/>
        <v>8.9385474860335198E-2</v>
      </c>
      <c r="M31" s="20">
        <v>2</v>
      </c>
      <c r="N31" s="46">
        <f t="shared" si="3"/>
        <v>5.5865921787709499E-3</v>
      </c>
      <c r="O31" s="52">
        <v>67</v>
      </c>
      <c r="P31" s="53">
        <f t="shared" si="4"/>
        <v>0.18715083798882681</v>
      </c>
      <c r="Q31" s="49">
        <v>9</v>
      </c>
      <c r="R31" s="57">
        <v>358</v>
      </c>
      <c r="S31" s="53">
        <f t="shared" si="5"/>
        <v>1</v>
      </c>
    </row>
    <row r="32" spans="1:19" x14ac:dyDescent="0.25">
      <c r="A32" s="29">
        <v>28</v>
      </c>
      <c r="B32" s="19" t="s">
        <v>48</v>
      </c>
      <c r="C32" s="15" t="s">
        <v>65</v>
      </c>
      <c r="D32" s="15" t="s">
        <v>66</v>
      </c>
      <c r="E32" s="15" t="s">
        <v>73</v>
      </c>
      <c r="F32" s="38" t="s">
        <v>13</v>
      </c>
      <c r="G32" s="42">
        <v>317</v>
      </c>
      <c r="H32" s="24">
        <f t="shared" si="0"/>
        <v>0.86849315068493149</v>
      </c>
      <c r="I32" s="42">
        <v>27</v>
      </c>
      <c r="J32" s="21">
        <f t="shared" si="1"/>
        <v>7.3972602739726029E-2</v>
      </c>
      <c r="K32" s="20">
        <v>19</v>
      </c>
      <c r="L32" s="21">
        <f t="shared" si="2"/>
        <v>5.2054794520547946E-2</v>
      </c>
      <c r="M32" s="20">
        <v>1</v>
      </c>
      <c r="N32" s="46">
        <f t="shared" si="3"/>
        <v>2.7397260273972603E-3</v>
      </c>
      <c r="O32" s="52">
        <v>48</v>
      </c>
      <c r="P32" s="53">
        <f t="shared" si="4"/>
        <v>0.13150684931506848</v>
      </c>
      <c r="Q32" s="49">
        <v>10</v>
      </c>
      <c r="R32" s="57">
        <v>365</v>
      </c>
      <c r="S32" s="53">
        <f t="shared" si="5"/>
        <v>0.99726027397260275</v>
      </c>
    </row>
    <row r="33" spans="1:19" x14ac:dyDescent="0.25">
      <c r="A33" s="29">
        <v>29</v>
      </c>
      <c r="B33" s="19" t="s">
        <v>48</v>
      </c>
      <c r="C33" s="15" t="s">
        <v>65</v>
      </c>
      <c r="D33" s="15" t="s">
        <v>66</v>
      </c>
      <c r="E33" s="15" t="s">
        <v>68</v>
      </c>
      <c r="F33" s="38" t="s">
        <v>14</v>
      </c>
      <c r="G33" s="42">
        <v>288</v>
      </c>
      <c r="H33" s="24">
        <f t="shared" si="0"/>
        <v>0.82285714285714284</v>
      </c>
      <c r="I33" s="42">
        <v>32</v>
      </c>
      <c r="J33" s="21">
        <f t="shared" si="1"/>
        <v>9.1428571428571428E-2</v>
      </c>
      <c r="K33" s="20">
        <v>27</v>
      </c>
      <c r="L33" s="21">
        <f t="shared" si="2"/>
        <v>7.7142857142857138E-2</v>
      </c>
      <c r="M33" s="20">
        <v>3</v>
      </c>
      <c r="N33" s="46">
        <f t="shared" si="3"/>
        <v>8.5714285714285719E-3</v>
      </c>
      <c r="O33" s="52">
        <v>62</v>
      </c>
      <c r="P33" s="53">
        <f t="shared" si="4"/>
        <v>0.17714285714285713</v>
      </c>
      <c r="Q33" s="49">
        <v>13</v>
      </c>
      <c r="R33" s="57">
        <v>350</v>
      </c>
      <c r="S33" s="53">
        <f t="shared" si="5"/>
        <v>1</v>
      </c>
    </row>
    <row r="34" spans="1:19" x14ac:dyDescent="0.25">
      <c r="A34" s="29">
        <v>30</v>
      </c>
      <c r="B34" s="19" t="s">
        <v>48</v>
      </c>
      <c r="C34" s="15" t="s">
        <v>65</v>
      </c>
      <c r="D34" s="15" t="s">
        <v>66</v>
      </c>
      <c r="E34" s="15" t="s">
        <v>77</v>
      </c>
      <c r="F34" s="38" t="s">
        <v>15</v>
      </c>
      <c r="G34" s="42">
        <v>336</v>
      </c>
      <c r="H34" s="24">
        <f t="shared" si="0"/>
        <v>0.82151589242053791</v>
      </c>
      <c r="I34" s="42">
        <v>39</v>
      </c>
      <c r="J34" s="21">
        <f t="shared" si="1"/>
        <v>9.5354523227383858E-2</v>
      </c>
      <c r="K34" s="20">
        <v>34</v>
      </c>
      <c r="L34" s="21">
        <f t="shared" si="2"/>
        <v>8.3129584352078234E-2</v>
      </c>
      <c r="M34" s="20">
        <v>1</v>
      </c>
      <c r="N34" s="46">
        <f t="shared" si="3"/>
        <v>2.4449877750611247E-3</v>
      </c>
      <c r="O34" s="52">
        <v>73</v>
      </c>
      <c r="P34" s="53">
        <f t="shared" si="4"/>
        <v>0.17848410757946209</v>
      </c>
      <c r="Q34" s="49">
        <v>14</v>
      </c>
      <c r="R34" s="57">
        <v>409</v>
      </c>
      <c r="S34" s="53">
        <f t="shared" si="5"/>
        <v>1.0024449877750612</v>
      </c>
    </row>
    <row r="35" spans="1:19" x14ac:dyDescent="0.25">
      <c r="A35" s="29">
        <v>31</v>
      </c>
      <c r="B35" s="19" t="s">
        <v>48</v>
      </c>
      <c r="C35" s="16" t="s">
        <v>60</v>
      </c>
      <c r="D35" s="16" t="s">
        <v>61</v>
      </c>
      <c r="E35" s="15" t="s">
        <v>63</v>
      </c>
      <c r="F35" s="38" t="s">
        <v>16</v>
      </c>
      <c r="G35" s="42">
        <v>1009</v>
      </c>
      <c r="H35" s="24">
        <f t="shared" si="0"/>
        <v>0.81766612641815239</v>
      </c>
      <c r="I35" s="42">
        <v>121</v>
      </c>
      <c r="J35" s="21">
        <f t="shared" si="1"/>
        <v>9.8055105348460292E-2</v>
      </c>
      <c r="K35" s="20">
        <v>97</v>
      </c>
      <c r="L35" s="21">
        <f t="shared" si="2"/>
        <v>7.8606158833063211E-2</v>
      </c>
      <c r="M35" s="20">
        <v>8</v>
      </c>
      <c r="N35" s="46">
        <f t="shared" si="3"/>
        <v>6.4829821717990272E-3</v>
      </c>
      <c r="O35" s="52">
        <v>226</v>
      </c>
      <c r="P35" s="53">
        <f t="shared" si="4"/>
        <v>0.18314424635332252</v>
      </c>
      <c r="Q35" s="49">
        <v>35</v>
      </c>
      <c r="R35" s="57">
        <v>1234</v>
      </c>
      <c r="S35" s="53">
        <f t="shared" si="5"/>
        <v>1.000810372771475</v>
      </c>
    </row>
    <row r="36" spans="1:19" x14ac:dyDescent="0.25">
      <c r="A36" s="29">
        <v>32</v>
      </c>
      <c r="B36" s="19" t="s">
        <v>48</v>
      </c>
      <c r="C36" s="16" t="s">
        <v>60</v>
      </c>
      <c r="D36" s="16" t="s">
        <v>61</v>
      </c>
      <c r="E36" s="15" t="s">
        <v>75</v>
      </c>
      <c r="F36" s="38" t="s">
        <v>17</v>
      </c>
      <c r="G36" s="42">
        <v>1022</v>
      </c>
      <c r="H36" s="24">
        <f t="shared" si="0"/>
        <v>0.74435542607428984</v>
      </c>
      <c r="I36" s="42">
        <v>172</v>
      </c>
      <c r="J36" s="21">
        <f t="shared" si="1"/>
        <v>0.12527312454479242</v>
      </c>
      <c r="K36" s="20">
        <v>158</v>
      </c>
      <c r="L36" s="21">
        <f t="shared" si="2"/>
        <v>0.11507647487254188</v>
      </c>
      <c r="M36" s="20">
        <v>21</v>
      </c>
      <c r="N36" s="46">
        <f t="shared" si="3"/>
        <v>1.529497450837582E-2</v>
      </c>
      <c r="O36" s="52">
        <v>351</v>
      </c>
      <c r="P36" s="53">
        <f t="shared" si="4"/>
        <v>0.25564457392571011</v>
      </c>
      <c r="Q36" s="49">
        <v>75</v>
      </c>
      <c r="R36" s="57">
        <v>1373</v>
      </c>
      <c r="S36" s="53">
        <f t="shared" si="5"/>
        <v>1</v>
      </c>
    </row>
    <row r="37" spans="1:19" x14ac:dyDescent="0.25">
      <c r="A37" s="29">
        <v>33</v>
      </c>
      <c r="B37" s="19" t="s">
        <v>48</v>
      </c>
      <c r="C37" s="16" t="s">
        <v>60</v>
      </c>
      <c r="D37" s="16" t="s">
        <v>61</v>
      </c>
      <c r="E37" s="15" t="s">
        <v>70</v>
      </c>
      <c r="F37" s="38" t="s">
        <v>18</v>
      </c>
      <c r="G37" s="42">
        <v>1065</v>
      </c>
      <c r="H37" s="24">
        <f t="shared" si="0"/>
        <v>0.67150063051702391</v>
      </c>
      <c r="I37" s="42">
        <v>189</v>
      </c>
      <c r="J37" s="21">
        <f t="shared" si="1"/>
        <v>0.11916771752837327</v>
      </c>
      <c r="K37" s="20">
        <v>289</v>
      </c>
      <c r="L37" s="21">
        <f t="shared" si="2"/>
        <v>0.18221941992433796</v>
      </c>
      <c r="M37" s="20">
        <v>42</v>
      </c>
      <c r="N37" s="46">
        <f t="shared" si="3"/>
        <v>2.6481715006305171E-2</v>
      </c>
      <c r="O37" s="52">
        <v>521</v>
      </c>
      <c r="P37" s="53">
        <f t="shared" si="4"/>
        <v>0.32849936948297603</v>
      </c>
      <c r="Q37" s="49">
        <v>79</v>
      </c>
      <c r="R37" s="57">
        <v>1586</v>
      </c>
      <c r="S37" s="53">
        <f t="shared" si="5"/>
        <v>0.99936948297604034</v>
      </c>
    </row>
    <row r="38" spans="1:19" x14ac:dyDescent="0.25">
      <c r="A38" s="29">
        <v>34</v>
      </c>
      <c r="B38" s="19" t="s">
        <v>48</v>
      </c>
      <c r="C38" s="16" t="s">
        <v>60</v>
      </c>
      <c r="D38" s="16" t="s">
        <v>61</v>
      </c>
      <c r="E38" s="15" t="s">
        <v>64</v>
      </c>
      <c r="F38" s="38" t="s">
        <v>24</v>
      </c>
      <c r="G38" s="42">
        <v>1087</v>
      </c>
      <c r="H38" s="24">
        <f t="shared" si="0"/>
        <v>0.56821745948771563</v>
      </c>
      <c r="I38" s="42">
        <v>178</v>
      </c>
      <c r="J38" s="21">
        <f t="shared" si="1"/>
        <v>9.3047569262937793E-2</v>
      </c>
      <c r="K38" s="20">
        <v>559</v>
      </c>
      <c r="L38" s="21">
        <f t="shared" si="2"/>
        <v>0.29221118661787771</v>
      </c>
      <c r="M38" s="20">
        <v>89</v>
      </c>
      <c r="N38" s="46">
        <f t="shared" si="3"/>
        <v>4.6523784631468897E-2</v>
      </c>
      <c r="O38" s="52">
        <v>826</v>
      </c>
      <c r="P38" s="53">
        <f t="shared" si="4"/>
        <v>0.43178254051228437</v>
      </c>
      <c r="Q38" s="49">
        <v>148</v>
      </c>
      <c r="R38" s="57">
        <v>1913</v>
      </c>
      <c r="S38" s="53">
        <f t="shared" si="5"/>
        <v>1</v>
      </c>
    </row>
    <row r="39" spans="1:19" x14ac:dyDescent="0.25">
      <c r="A39" s="29">
        <v>35</v>
      </c>
      <c r="B39" s="19" t="s">
        <v>48</v>
      </c>
      <c r="C39" s="16" t="s">
        <v>60</v>
      </c>
      <c r="D39" s="16" t="s">
        <v>61</v>
      </c>
      <c r="E39" s="15" t="s">
        <v>62</v>
      </c>
      <c r="F39" s="38" t="s">
        <v>22</v>
      </c>
      <c r="G39" s="42">
        <v>211</v>
      </c>
      <c r="H39" s="24">
        <f t="shared" si="0"/>
        <v>0.52618453865336656</v>
      </c>
      <c r="I39" s="42">
        <v>20</v>
      </c>
      <c r="J39" s="21">
        <f t="shared" si="1"/>
        <v>4.9875311720698257E-2</v>
      </c>
      <c r="K39" s="20">
        <v>144</v>
      </c>
      <c r="L39" s="21">
        <f t="shared" si="2"/>
        <v>0.35910224438902744</v>
      </c>
      <c r="M39" s="20">
        <v>27</v>
      </c>
      <c r="N39" s="46">
        <f t="shared" si="3"/>
        <v>6.7331670822942641E-2</v>
      </c>
      <c r="O39" s="52">
        <v>191</v>
      </c>
      <c r="P39" s="53">
        <f t="shared" si="4"/>
        <v>0.47630922693266831</v>
      </c>
      <c r="Q39" s="49">
        <v>21</v>
      </c>
      <c r="R39" s="57">
        <v>401</v>
      </c>
      <c r="S39" s="53">
        <f t="shared" si="5"/>
        <v>1.0024937655860349</v>
      </c>
    </row>
    <row r="40" spans="1:19" x14ac:dyDescent="0.25">
      <c r="A40" s="29">
        <v>36</v>
      </c>
      <c r="B40" s="19" t="s">
        <v>48</v>
      </c>
      <c r="C40" s="16" t="s">
        <v>60</v>
      </c>
      <c r="D40" s="16" t="s">
        <v>61</v>
      </c>
      <c r="E40" s="15" t="s">
        <v>71</v>
      </c>
      <c r="F40" s="38" t="s">
        <v>23</v>
      </c>
      <c r="G40" s="42">
        <v>1510</v>
      </c>
      <c r="H40" s="24">
        <f t="shared" si="0"/>
        <v>0.47025848645281842</v>
      </c>
      <c r="I40" s="42">
        <v>254</v>
      </c>
      <c r="J40" s="21">
        <f t="shared" si="1"/>
        <v>7.9103083151666143E-2</v>
      </c>
      <c r="K40" s="20">
        <v>1177</v>
      </c>
      <c r="L40" s="21">
        <f t="shared" si="2"/>
        <v>0.36655247586421674</v>
      </c>
      <c r="M40" s="20">
        <v>269</v>
      </c>
      <c r="N40" s="46">
        <f t="shared" si="3"/>
        <v>8.3774525070071632E-2</v>
      </c>
      <c r="O40" s="52">
        <v>1701</v>
      </c>
      <c r="P40" s="53">
        <f t="shared" si="4"/>
        <v>0.52974151354718158</v>
      </c>
      <c r="Q40" s="49">
        <v>322</v>
      </c>
      <c r="R40" s="57">
        <v>3211</v>
      </c>
      <c r="S40" s="53">
        <f t="shared" si="5"/>
        <v>0.99968857053877302</v>
      </c>
    </row>
    <row r="41" spans="1:19" x14ac:dyDescent="0.25">
      <c r="A41" s="29">
        <v>37</v>
      </c>
      <c r="B41" s="19" t="s">
        <v>48</v>
      </c>
      <c r="C41" s="16" t="s">
        <v>60</v>
      </c>
      <c r="D41" s="16" t="s">
        <v>61</v>
      </c>
      <c r="E41" s="15" t="s">
        <v>69</v>
      </c>
      <c r="F41" s="38" t="s">
        <v>25</v>
      </c>
      <c r="G41" s="42">
        <v>5884</v>
      </c>
      <c r="H41" s="24">
        <f t="shared" si="0"/>
        <v>0.65074098650740986</v>
      </c>
      <c r="I41" s="42">
        <v>497</v>
      </c>
      <c r="J41" s="21">
        <f t="shared" si="1"/>
        <v>5.4965715549657158E-2</v>
      </c>
      <c r="K41" s="20">
        <v>1702</v>
      </c>
      <c r="L41" s="21">
        <f t="shared" si="2"/>
        <v>0.18823269188232691</v>
      </c>
      <c r="M41" s="20">
        <v>959</v>
      </c>
      <c r="N41" s="46">
        <f t="shared" si="3"/>
        <v>0.10606060606060606</v>
      </c>
      <c r="O41" s="52">
        <v>3158</v>
      </c>
      <c r="P41" s="53">
        <f t="shared" si="4"/>
        <v>0.34925901349259014</v>
      </c>
      <c r="Q41" s="49">
        <v>592</v>
      </c>
      <c r="R41" s="57">
        <v>9042</v>
      </c>
      <c r="S41" s="53">
        <f t="shared" si="5"/>
        <v>1</v>
      </c>
    </row>
    <row r="42" spans="1:19" ht="15.75" thickBot="1" x14ac:dyDescent="0.3">
      <c r="A42" s="39">
        <v>38</v>
      </c>
      <c r="B42" s="25" t="s">
        <v>48</v>
      </c>
      <c r="C42" s="18" t="s">
        <v>55</v>
      </c>
      <c r="D42" s="17" t="s">
        <v>26</v>
      </c>
      <c r="E42" s="17" t="s">
        <v>56</v>
      </c>
      <c r="F42" s="40" t="s">
        <v>26</v>
      </c>
      <c r="G42" s="44">
        <v>111</v>
      </c>
      <c r="H42" s="28">
        <f t="shared" si="0"/>
        <v>0.94871794871794868</v>
      </c>
      <c r="I42" s="44">
        <v>3</v>
      </c>
      <c r="J42" s="27">
        <f t="shared" si="1"/>
        <v>2.564102564102564E-2</v>
      </c>
      <c r="K42" s="26">
        <v>2</v>
      </c>
      <c r="L42" s="27">
        <f t="shared" si="2"/>
        <v>1.7094017094017096E-2</v>
      </c>
      <c r="M42" s="26">
        <v>1</v>
      </c>
      <c r="N42" s="47">
        <f t="shared" si="3"/>
        <v>8.5470085470085479E-3</v>
      </c>
      <c r="O42" s="54">
        <v>6</v>
      </c>
      <c r="P42" s="55">
        <f t="shared" si="4"/>
        <v>5.128205128205128E-2</v>
      </c>
      <c r="Q42" s="50">
        <v>2</v>
      </c>
      <c r="R42" s="58">
        <v>117</v>
      </c>
      <c r="S42" s="55">
        <f t="shared" si="5"/>
        <v>1</v>
      </c>
    </row>
    <row r="44" spans="1:19" ht="75" x14ac:dyDescent="0.25">
      <c r="B44" s="12" t="s">
        <v>27</v>
      </c>
      <c r="C44" s="12"/>
      <c r="D44" s="12"/>
      <c r="E44" s="12"/>
    </row>
    <row r="45" spans="1:19" x14ac:dyDescent="0.25">
      <c r="B45" s="11" t="s">
        <v>28</v>
      </c>
    </row>
    <row r="46" spans="1:19" x14ac:dyDescent="0.25">
      <c r="B46" s="11" t="s">
        <v>29</v>
      </c>
    </row>
    <row r="48" spans="1:19" x14ac:dyDescent="0.25">
      <c r="B48" s="11" t="s">
        <v>30</v>
      </c>
    </row>
    <row r="49" spans="2:3" x14ac:dyDescent="0.25">
      <c r="B49" s="11" t="s">
        <v>31</v>
      </c>
    </row>
    <row r="50" spans="2:3" x14ac:dyDescent="0.25">
      <c r="B50" s="11" t="s">
        <v>32</v>
      </c>
    </row>
    <row r="53" spans="2:3" x14ac:dyDescent="0.25">
      <c r="B53" s="11" t="s">
        <v>33</v>
      </c>
      <c r="C53" s="11" t="s">
        <v>34</v>
      </c>
    </row>
    <row r="55" spans="2:3" x14ac:dyDescent="0.25">
      <c r="B55" s="11" t="s">
        <v>35</v>
      </c>
      <c r="C55" s="11" t="s">
        <v>36</v>
      </c>
    </row>
    <row r="57" spans="2:3" x14ac:dyDescent="0.25">
      <c r="B57" s="11" t="s">
        <v>37</v>
      </c>
      <c r="C57" s="11" t="s">
        <v>38</v>
      </c>
    </row>
    <row r="59" spans="2:3" x14ac:dyDescent="0.25">
      <c r="B59" s="11" t="s">
        <v>39</v>
      </c>
    </row>
    <row r="61" spans="2:3" x14ac:dyDescent="0.25">
      <c r="B61" s="11" t="s">
        <v>40</v>
      </c>
      <c r="C61" s="11" t="s">
        <v>41</v>
      </c>
    </row>
    <row r="69" spans="2:3" x14ac:dyDescent="0.25">
      <c r="B69" s="11" t="s">
        <v>42</v>
      </c>
      <c r="C69" s="11" t="s">
        <v>43</v>
      </c>
    </row>
    <row r="71" spans="2:3" x14ac:dyDescent="0.25">
      <c r="B71" s="11" t="s">
        <v>44</v>
      </c>
      <c r="C71" s="11" t="s">
        <v>45</v>
      </c>
    </row>
    <row r="74" spans="2:3" x14ac:dyDescent="0.25">
      <c r="B74" t="s">
        <v>85</v>
      </c>
    </row>
    <row r="75" spans="2:3" x14ac:dyDescent="0.25">
      <c r="B75" t="s">
        <v>86</v>
      </c>
    </row>
    <row r="76" spans="2:3" x14ac:dyDescent="0.25">
      <c r="B76" t="s">
        <v>87</v>
      </c>
    </row>
    <row r="77" spans="2:3" x14ac:dyDescent="0.25">
      <c r="B77" t="s">
        <v>88</v>
      </c>
    </row>
    <row r="78" spans="2:3" x14ac:dyDescent="0.25">
      <c r="B78"/>
    </row>
    <row r="79" spans="2:3" x14ac:dyDescent="0.25">
      <c r="B79" t="s">
        <v>89</v>
      </c>
    </row>
  </sheetData>
  <autoFilter ref="A4:S4">
    <sortState ref="A5:T42">
      <sortCondition ref="E4"/>
    </sortState>
  </autoFilter>
  <sortState ref="A5:S42">
    <sortCondition ref="B5:B42"/>
    <sortCondition ref="E5:E42"/>
  </sortState>
  <mergeCells count="8">
    <mergeCell ref="M3:N3"/>
    <mergeCell ref="O3:P3"/>
    <mergeCell ref="R3:S3"/>
    <mergeCell ref="C3:D3"/>
    <mergeCell ref="E3:F3"/>
    <mergeCell ref="G3:H3"/>
    <mergeCell ref="I3:J3"/>
    <mergeCell ref="K3:L3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2019-01-28T14:18:32Z</dcterms:created>
  <dcterms:modified xsi:type="dcterms:W3CDTF">2019-02-05T17:23:12Z</dcterms:modified>
</cp:coreProperties>
</file>