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SK\Originals_more_recent\Tabular_data\Info_level_B\Topic_Felling\"/>
    </mc:Choice>
  </mc:AlternateContent>
  <bookViews>
    <workbookView xWindow="0" yWindow="0" windowWidth="28800" windowHeight="12300"/>
  </bookViews>
  <sheets>
    <sheet name="Age Structure by Ownership" sheetId="2" r:id="rId1"/>
  </sheets>
  <definedNames>
    <definedName name="_xlnm._FilterDatabase" localSheetId="0" hidden="1">'Age Structure by Ownership'!$A$2:$T$2</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4" i="2" l="1"/>
  <c r="S34" i="2"/>
  <c r="R34" i="2"/>
  <c r="Q34" i="2"/>
  <c r="P34" i="2"/>
  <c r="O34" i="2"/>
  <c r="N34" i="2"/>
  <c r="M34" i="2"/>
  <c r="L34" i="2"/>
  <c r="K34" i="2"/>
  <c r="J34" i="2"/>
  <c r="I34" i="2"/>
  <c r="H34" i="2"/>
  <c r="G34" i="2"/>
  <c r="F34" i="2"/>
  <c r="E34" i="2"/>
  <c r="T33" i="2"/>
  <c r="S33" i="2"/>
  <c r="R33" i="2"/>
  <c r="Q33" i="2"/>
  <c r="P33" i="2"/>
  <c r="O33" i="2"/>
  <c r="N33" i="2"/>
  <c r="M33" i="2"/>
  <c r="L33" i="2"/>
  <c r="K33" i="2"/>
  <c r="J33" i="2"/>
  <c r="I33" i="2"/>
  <c r="H33" i="2"/>
  <c r="G33" i="2"/>
  <c r="F33" i="2"/>
  <c r="E33" i="2"/>
  <c r="T4" i="2" l="1"/>
  <c r="T5" i="2"/>
  <c r="T8" i="2"/>
  <c r="T9" i="2"/>
  <c r="T10" i="2"/>
  <c r="T11" i="2"/>
  <c r="T12" i="2"/>
  <c r="T13" i="2"/>
  <c r="T14" i="2"/>
  <c r="T17" i="2"/>
  <c r="T18" i="2"/>
  <c r="T19" i="2"/>
  <c r="T20" i="2"/>
  <c r="T21" i="2"/>
  <c r="T22" i="2"/>
  <c r="T23" i="2"/>
  <c r="T24" i="2"/>
  <c r="T25" i="2"/>
  <c r="T26" i="2"/>
  <c r="T27" i="2"/>
  <c r="T28" i="2"/>
  <c r="T29" i="2"/>
  <c r="T3" i="2"/>
  <c r="F6" i="2"/>
  <c r="G6" i="2"/>
  <c r="H6" i="2"/>
  <c r="I6" i="2"/>
  <c r="J6" i="2"/>
  <c r="K6" i="2"/>
  <c r="L6" i="2"/>
  <c r="M6" i="2"/>
  <c r="N6" i="2"/>
  <c r="O6" i="2"/>
  <c r="P6" i="2"/>
  <c r="Q6" i="2"/>
  <c r="R6" i="2"/>
  <c r="S6" i="2"/>
  <c r="F7" i="2"/>
  <c r="G7" i="2"/>
  <c r="H7" i="2"/>
  <c r="I7" i="2"/>
  <c r="J7" i="2"/>
  <c r="K7" i="2"/>
  <c r="L7" i="2"/>
  <c r="M7" i="2"/>
  <c r="N7" i="2"/>
  <c r="O7" i="2"/>
  <c r="P7" i="2"/>
  <c r="Q7" i="2"/>
  <c r="R7" i="2"/>
  <c r="S7" i="2"/>
  <c r="E7" i="2"/>
  <c r="E6" i="2"/>
  <c r="F15" i="2"/>
  <c r="G15" i="2"/>
  <c r="H15" i="2"/>
  <c r="I15" i="2"/>
  <c r="J15" i="2"/>
  <c r="K15" i="2"/>
  <c r="L15" i="2"/>
  <c r="M15" i="2"/>
  <c r="N15" i="2"/>
  <c r="O15" i="2"/>
  <c r="P15" i="2"/>
  <c r="Q15" i="2"/>
  <c r="R15" i="2"/>
  <c r="S15" i="2"/>
  <c r="F16" i="2"/>
  <c r="G16" i="2"/>
  <c r="H16" i="2"/>
  <c r="I16" i="2"/>
  <c r="J16" i="2"/>
  <c r="K16" i="2"/>
  <c r="L16" i="2"/>
  <c r="M16" i="2"/>
  <c r="N16" i="2"/>
  <c r="O16" i="2"/>
  <c r="P16" i="2"/>
  <c r="Q16" i="2"/>
  <c r="R16" i="2"/>
  <c r="S16" i="2"/>
  <c r="E15" i="2"/>
  <c r="E16" i="2"/>
  <c r="T7" i="2" l="1"/>
  <c r="T16" i="2"/>
  <c r="T6" i="2"/>
  <c r="T15" i="2"/>
</calcChain>
</file>

<file path=xl/sharedStrings.xml><?xml version="1.0" encoding="utf-8"?>
<sst xmlns="http://schemas.openxmlformats.org/spreadsheetml/2006/main" count="123" uniqueCount="60">
  <si>
    <t>Internal
ID</t>
  </si>
  <si>
    <t>Year</t>
  </si>
  <si>
    <r>
      <t>Skup.drevin /</t>
    </r>
    <r>
      <rPr>
        <b/>
        <i/>
        <sz val="11"/>
        <color theme="1"/>
        <rFont val="Calibri"/>
        <family val="2"/>
        <scheme val="minor"/>
      </rPr>
      <t xml:space="preserve"> Forest Type</t>
    </r>
  </si>
  <si>
    <r>
      <t xml:space="preserve">Obhospodarovanie / </t>
    </r>
    <r>
      <rPr>
        <b/>
        <i/>
        <sz val="11"/>
        <color theme="1"/>
        <rFont val="Calibri"/>
        <family val="2"/>
        <scheme val="minor"/>
      </rPr>
      <t>Management - Ownership</t>
    </r>
  </si>
  <si>
    <r>
      <t xml:space="preserve">VS 1 / 
</t>
    </r>
    <r>
      <rPr>
        <b/>
        <i/>
        <sz val="11"/>
        <color theme="1"/>
        <rFont val="Calibri"/>
        <family val="2"/>
        <scheme val="minor"/>
      </rPr>
      <t>Age Class 1
1-10 years</t>
    </r>
  </si>
  <si>
    <r>
      <t xml:space="preserve">VS 2 / 
</t>
    </r>
    <r>
      <rPr>
        <b/>
        <i/>
        <sz val="11"/>
        <color theme="1"/>
        <rFont val="Calibri"/>
        <family val="2"/>
        <scheme val="minor"/>
      </rPr>
      <t>Age Class 2
11-20 years</t>
    </r>
  </si>
  <si>
    <r>
      <t xml:space="preserve">VS 3 / 
</t>
    </r>
    <r>
      <rPr>
        <b/>
        <i/>
        <sz val="11"/>
        <color theme="1"/>
        <rFont val="Calibri"/>
        <family val="2"/>
        <scheme val="minor"/>
      </rPr>
      <t>Age Class 3
21-30 years</t>
    </r>
  </si>
  <si>
    <r>
      <t xml:space="preserve">VS 4 / 
</t>
    </r>
    <r>
      <rPr>
        <b/>
        <i/>
        <sz val="11"/>
        <color theme="1"/>
        <rFont val="Calibri"/>
        <family val="2"/>
        <scheme val="minor"/>
      </rPr>
      <t>Age Class 4
31-40 years</t>
    </r>
  </si>
  <si>
    <r>
      <t xml:space="preserve">VS 5 / 
</t>
    </r>
    <r>
      <rPr>
        <b/>
        <i/>
        <sz val="11"/>
        <color theme="1"/>
        <rFont val="Calibri"/>
        <family val="2"/>
        <scheme val="minor"/>
      </rPr>
      <t>Age Class 5
41-50 years</t>
    </r>
  </si>
  <si>
    <r>
      <t xml:space="preserve">VS 6 / 
</t>
    </r>
    <r>
      <rPr>
        <b/>
        <i/>
        <sz val="11"/>
        <color theme="1"/>
        <rFont val="Calibri"/>
        <family val="2"/>
        <scheme val="minor"/>
      </rPr>
      <t>Age Class 6
51-60 years</t>
    </r>
  </si>
  <si>
    <r>
      <t xml:space="preserve">VS 7 / 
</t>
    </r>
    <r>
      <rPr>
        <b/>
        <i/>
        <sz val="11"/>
        <color theme="1"/>
        <rFont val="Calibri"/>
        <family val="2"/>
        <scheme val="minor"/>
      </rPr>
      <t>Age Class 7
61-70 years</t>
    </r>
  </si>
  <si>
    <r>
      <t xml:space="preserve">VS 8 / 
</t>
    </r>
    <r>
      <rPr>
        <b/>
        <i/>
        <sz val="11"/>
        <color theme="1"/>
        <rFont val="Calibri"/>
        <family val="2"/>
        <scheme val="minor"/>
      </rPr>
      <t>Age Class 8
71-80 years</t>
    </r>
  </si>
  <si>
    <r>
      <t xml:space="preserve">VS 9 / 
</t>
    </r>
    <r>
      <rPr>
        <b/>
        <i/>
        <sz val="11"/>
        <color theme="1"/>
        <rFont val="Calibri"/>
        <family val="2"/>
        <scheme val="minor"/>
      </rPr>
      <t>Age Class 9
81-90 years</t>
    </r>
  </si>
  <si>
    <r>
      <t xml:space="preserve">VS 10 / 
</t>
    </r>
    <r>
      <rPr>
        <b/>
        <i/>
        <sz val="11"/>
        <color theme="1"/>
        <rFont val="Calibri"/>
        <family val="2"/>
        <scheme val="minor"/>
      </rPr>
      <t>Age Class 10
91-100 years</t>
    </r>
  </si>
  <si>
    <r>
      <t xml:space="preserve">VS 11 / 
</t>
    </r>
    <r>
      <rPr>
        <b/>
        <i/>
        <sz val="11"/>
        <color theme="1"/>
        <rFont val="Calibri"/>
        <family val="2"/>
        <scheme val="minor"/>
      </rPr>
      <t>Age Class 11
101-110 years</t>
    </r>
  </si>
  <si>
    <r>
      <t xml:space="preserve">VS 12 / 
</t>
    </r>
    <r>
      <rPr>
        <b/>
        <i/>
        <sz val="11"/>
        <color theme="1"/>
        <rFont val="Calibri"/>
        <family val="2"/>
        <scheme val="minor"/>
      </rPr>
      <t>Age Class 12
111-120 years</t>
    </r>
  </si>
  <si>
    <r>
      <t xml:space="preserve">VS 13 / 
</t>
    </r>
    <r>
      <rPr>
        <b/>
        <i/>
        <sz val="11"/>
        <color theme="1"/>
        <rFont val="Calibri"/>
        <family val="2"/>
        <scheme val="minor"/>
      </rPr>
      <t>Age Class 13
121-130 years</t>
    </r>
  </si>
  <si>
    <r>
      <t xml:space="preserve">VS 14 / 
</t>
    </r>
    <r>
      <rPr>
        <b/>
        <i/>
        <sz val="11"/>
        <color theme="1"/>
        <rFont val="Calibri"/>
        <family val="2"/>
        <scheme val="minor"/>
      </rPr>
      <t>Age Class 14
131-140 years</t>
    </r>
  </si>
  <si>
    <r>
      <t xml:space="preserve">VS 14 / 
</t>
    </r>
    <r>
      <rPr>
        <b/>
        <i/>
        <sz val="11"/>
        <color theme="1"/>
        <rFont val="Calibri"/>
        <family val="2"/>
        <scheme val="minor"/>
      </rPr>
      <t>Age Class 14
141-150+ years</t>
    </r>
  </si>
  <si>
    <r>
      <t xml:space="preserve">Spolu / </t>
    </r>
    <r>
      <rPr>
        <b/>
        <i/>
        <sz val="11"/>
        <color theme="1"/>
        <rFont val="Calibri"/>
        <family val="2"/>
        <scheme val="minor"/>
      </rPr>
      <t>Total</t>
    </r>
  </si>
  <si>
    <t>Value adding steps:</t>
  </si>
  <si>
    <t>Table content copied &amp; pasted from original source</t>
  </si>
  <si>
    <t>Table translated with Google Translate</t>
  </si>
  <si>
    <t>Table formated</t>
  </si>
  <si>
    <t>Table Quality checked: Totals</t>
  </si>
  <si>
    <r>
      <t>Štátne ihličnaté /</t>
    </r>
    <r>
      <rPr>
        <i/>
        <sz val="11"/>
        <color theme="1"/>
        <rFont val="Calibri"/>
        <family val="2"/>
        <scheme val="minor"/>
      </rPr>
      <t xml:space="preserve"> Government Conifers</t>
    </r>
  </si>
  <si>
    <r>
      <t xml:space="preserve">Neštátne ihličnaté / </t>
    </r>
    <r>
      <rPr>
        <i/>
        <sz val="11"/>
        <color theme="1"/>
        <rFont val="Calibri"/>
        <family val="2"/>
        <scheme val="minor"/>
      </rPr>
      <t>Non-Government Conifers</t>
    </r>
  </si>
  <si>
    <r>
      <t>SR spolu ihličnaté /</t>
    </r>
    <r>
      <rPr>
        <i/>
        <sz val="11"/>
        <color theme="1"/>
        <rFont val="Calibri"/>
        <family val="2"/>
        <scheme val="minor"/>
      </rPr>
      <t xml:space="preserve"> Total Conifers</t>
    </r>
  </si>
  <si>
    <t>Ihličnaté / Conifers</t>
  </si>
  <si>
    <t>Listnáče / Broadleaves</t>
  </si>
  <si>
    <r>
      <t xml:space="preserve">Spolu / </t>
    </r>
    <r>
      <rPr>
        <i/>
        <sz val="11"/>
        <color theme="1"/>
        <rFont val="Calibri"/>
        <family val="2"/>
        <scheme val="minor"/>
      </rPr>
      <t>Total</t>
    </r>
  </si>
  <si>
    <r>
      <t>SR spolu listnáče /</t>
    </r>
    <r>
      <rPr>
        <i/>
        <sz val="11"/>
        <color theme="1"/>
        <rFont val="Calibri"/>
        <family val="2"/>
        <scheme val="minor"/>
      </rPr>
      <t xml:space="preserve"> Total Broadleaves</t>
    </r>
  </si>
  <si>
    <r>
      <t xml:space="preserve">Neštátne listnáče / </t>
    </r>
    <r>
      <rPr>
        <i/>
        <sz val="11"/>
        <color theme="1"/>
        <rFont val="Calibri"/>
        <family val="2"/>
        <scheme val="minor"/>
      </rPr>
      <t>Non-Government Broadleaves</t>
    </r>
  </si>
  <si>
    <r>
      <t xml:space="preserve">Štátne listnáče / </t>
    </r>
    <r>
      <rPr>
        <i/>
        <sz val="11"/>
        <color theme="1"/>
        <rFont val="Calibri"/>
        <family val="2"/>
        <scheme val="minor"/>
      </rPr>
      <t>Government Broadleaves</t>
    </r>
  </si>
  <si>
    <r>
      <t xml:space="preserve">Štátne spolu / </t>
    </r>
    <r>
      <rPr>
        <i/>
        <sz val="11"/>
        <color theme="1"/>
        <rFont val="Calibri"/>
        <family val="2"/>
        <scheme val="minor"/>
      </rPr>
      <t>Government Total</t>
    </r>
  </si>
  <si>
    <r>
      <t xml:space="preserve">Neštátne spolu / </t>
    </r>
    <r>
      <rPr>
        <i/>
        <sz val="11"/>
        <color theme="1"/>
        <rFont val="Calibri"/>
        <family val="2"/>
        <scheme val="minor"/>
      </rPr>
      <t>Non-Government Total</t>
    </r>
  </si>
  <si>
    <r>
      <t xml:space="preserve">SR spolu / </t>
    </r>
    <r>
      <rPr>
        <i/>
        <sz val="11"/>
        <color theme="1"/>
        <rFont val="Calibri"/>
        <family val="2"/>
        <scheme val="minor"/>
      </rPr>
      <t>Slovakia Totals</t>
    </r>
  </si>
  <si>
    <t>Attention: Cell J25 is wrong in the source data, should be 126,678 not 12,678, as Cell J28 minus Cell J22 calculate to 126,678.</t>
  </si>
  <si>
    <t>Attention:  Cell T25 is totally wrong in the source data: it was 676,086, but should be (including the wrong figure at Cell J25) 2,967,591. With Cell J25 corrected to 126,678 the correct value for Cell T25 is  3,081,591.</t>
  </si>
  <si>
    <t>Attention: Consequently Cell J27 should change from 94,174 to 208,174 and therefore Cell T27 from 3,036,899 to 5,442,403</t>
  </si>
  <si>
    <t>As a consequence now T22 + T25 sum up correctly to T28, as well as T24 + T27 sum up correctly to T30.  T23 + T26 have been correctly summing up to T29 already in the source data.</t>
  </si>
  <si>
    <t>All wrong source values have been corrected in this table.</t>
  </si>
  <si>
    <t>Attentions for 2016 figures:</t>
  </si>
  <si>
    <t>Attentions for 2015 figures:</t>
  </si>
  <si>
    <t>Attention: The entire Row 16 and Row 17 were identical to Row 19 and Row 20 in the source data. As the sum of Row 19 and Row 20 in Row 21 is correct the assumption is that Row 16 and Row 17 contained the wrong values.</t>
  </si>
  <si>
    <t>This assumption is confirmed by the fact that the sum of Row 15 and Row 18 is correctly reflected in Row 21.</t>
  </si>
  <si>
    <t>As a consequence Row 16 has been calculated by subtracting the value of Row 19 minus Row 13 and Row 17 has been calculated by subtracting the value of Row 20 minus Row 14</t>
  </si>
  <si>
    <t>A proof that this approach is rightly applied is evident when comparing the new figures in Cell T16 and T17 with the according figures of year 2016 in Cell T25 and T26</t>
  </si>
  <si>
    <r>
      <t>Prehľad ťažieb drevín po vekových stupňoch v m3 /</t>
    </r>
    <r>
      <rPr>
        <b/>
        <i/>
        <sz val="13.5"/>
        <color theme="1"/>
        <rFont val="Calibri"/>
        <family val="2"/>
        <scheme val="minor"/>
      </rPr>
      <t xml:space="preserve"> Overview of woodcutting/fellings by age degrees in m3</t>
    </r>
  </si>
  <si>
    <t>Attentions for 2014 figures:</t>
  </si>
  <si>
    <t>Attention: The entire Row 7 and Row 8 were identical to Row 10 and Row 11 in the source data. As the sum of Row 10 and Row 11 in Row 12 is correct the assumption is that Row 10 and Row 11 contained the wrong values.</t>
  </si>
  <si>
    <t>This assumption is confirmed by the fact that the sum of Row 6 and Row 9 is correctly reflected in Row 12.</t>
  </si>
  <si>
    <t>As a consequence Row 7 has been calculated by subtracting the value of Row 10 minus Row 4 and Row 8 has been calculated by subtracting the value of Row 11 minus Row 5.</t>
  </si>
  <si>
    <t>A proof that this approach is rightly applied is evident when comparing the new figures in Cell T7 and T8 with the according figures of year 2016 in Cell T25 and T26 and to the figures of year 2015 in Cell T16 and T17 that had to be corrected in the same way.</t>
  </si>
  <si>
    <t xml:space="preserve">Attention: Row 8 and Row 9 are wrong . They are identical to Row 12 and Row 13 and do not reflect the values coniferous (listnáče) forest fellings. </t>
  </si>
  <si>
    <t>The sum of Row 6 (Row 4 + Row 5) is correct. The sum of Row 14 (Row 12 + Row 13) is correct. The sum of Row 14 (Row 6 + Row 10) is correct.</t>
  </si>
  <si>
    <t>Therefore likely the values in Row 8 and Row 9 can be reversely calculated as follows: For each column the correct figure of Row 8 is the Difference of Row 12 minus Row 8 and for Row 9 it is the Difference of Row 13 minus Row 5</t>
  </si>
  <si>
    <t>Attentions for 2017 figures:</t>
  </si>
  <si>
    <t>JRC value adding: 2018-11</t>
  </si>
  <si>
    <t>Table aggregated for 2014 to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</si>
</sst>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3.5"/>
      <color theme="1"/>
      <name val="Calibri"/>
      <family val="2"/>
      <scheme val="minor"/>
    </font>
    <font>
      <b/>
      <i/>
      <sz val="11"/>
      <color theme="1"/>
      <name val="Calibri"/>
      <family val="2"/>
      <scheme val="minor"/>
    </font>
    <font>
      <i/>
      <sz val="11"/>
      <color theme="1"/>
      <name val="Calibri"/>
      <family val="2"/>
      <scheme val="minor"/>
    </font>
    <font>
      <b/>
      <i/>
      <sz val="13.5"/>
      <color theme="1"/>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43">
    <xf numFmtId="0" fontId="0" fillId="0" borderId="0" xfId="0"/>
    <xf numFmtId="0" fontId="2" fillId="0" borderId="0" xfId="0" applyFont="1"/>
    <xf numFmtId="0" fontId="0" fillId="0" borderId="0" xfId="0" applyAlignment="1">
      <alignment vertical="top"/>
    </xf>
    <xf numFmtId="0" fontId="0" fillId="0" borderId="0" xfId="0" applyAlignment="1">
      <alignment horizontal="right" vertical="center" wrapText="1"/>
    </xf>
    <xf numFmtId="0" fontId="0" fillId="0" borderId="0" xfId="0" applyAlignment="1">
      <alignment horizontal="center"/>
    </xf>
    <xf numFmtId="3" fontId="0" fillId="0" borderId="0" xfId="0" applyNumberFormat="1"/>
    <xf numFmtId="0" fontId="0" fillId="0" borderId="0" xfId="0" applyBorder="1"/>
    <xf numFmtId="0" fontId="0" fillId="0" borderId="1" xfId="0" applyBorder="1" applyAlignment="1">
      <alignment horizontal="left" vertical="top" wrapText="1"/>
    </xf>
    <xf numFmtId="3" fontId="0" fillId="0" borderId="1" xfId="0" applyNumberFormat="1" applyBorder="1" applyAlignment="1">
      <alignment horizontal="right" vertical="center" wrapText="1"/>
    </xf>
    <xf numFmtId="0" fontId="0" fillId="0" borderId="5" xfId="0" applyBorder="1" applyAlignment="1">
      <alignment horizontal="lef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horizontal="left" vertical="top" wrapText="1"/>
    </xf>
    <xf numFmtId="0" fontId="1" fillId="0" borderId="8" xfId="0" applyFont="1" applyBorder="1" applyAlignment="1">
      <alignment horizontal="left" vertical="top" wrapText="1"/>
    </xf>
    <xf numFmtId="0" fontId="3" fillId="0" borderId="9" xfId="0" applyFont="1" applyBorder="1" applyAlignment="1">
      <alignment horizontal="left" vertical="top" wrapText="1"/>
    </xf>
    <xf numFmtId="0" fontId="1" fillId="0" borderId="10" xfId="0" applyFont="1" applyBorder="1" applyAlignment="1">
      <alignment horizontal="left" vertical="top" wrapText="1"/>
    </xf>
    <xf numFmtId="3" fontId="0" fillId="0" borderId="11" xfId="0" applyNumberFormat="1" applyBorder="1" applyAlignment="1">
      <alignment horizontal="right" vertical="center" wrapText="1"/>
    </xf>
    <xf numFmtId="3" fontId="0" fillId="0" borderId="13" xfId="0" applyNumberFormat="1" applyBorder="1" applyAlignment="1">
      <alignment horizontal="righ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3" fontId="0" fillId="0" borderId="15" xfId="0" applyNumberFormat="1" applyBorder="1" applyAlignment="1">
      <alignment horizontal="right" vertical="center" wrapText="1"/>
    </xf>
    <xf numFmtId="3" fontId="0" fillId="0" borderId="4" xfId="0" applyNumberFormat="1" applyBorder="1" applyAlignment="1">
      <alignment horizontal="right" vertical="center" wrapText="1"/>
    </xf>
    <xf numFmtId="3" fontId="0" fillId="0" borderId="16" xfId="0" applyNumberFormat="1" applyBorder="1" applyAlignment="1">
      <alignment horizontal="right" vertical="center" wrapText="1"/>
    </xf>
    <xf numFmtId="3" fontId="0" fillId="0" borderId="14" xfId="0" applyNumberFormat="1" applyBorder="1" applyAlignment="1">
      <alignment horizontal="right" vertical="center" wrapText="1"/>
    </xf>
    <xf numFmtId="3" fontId="0" fillId="0" borderId="7" xfId="0" applyNumberFormat="1" applyBorder="1" applyAlignment="1">
      <alignment horizontal="right" vertical="center" wrapText="1"/>
    </xf>
    <xf numFmtId="3" fontId="0" fillId="0" borderId="12" xfId="0" applyNumberFormat="1" applyBorder="1" applyAlignment="1">
      <alignment horizontal="right"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3" fillId="0" borderId="2" xfId="0" applyFont="1" applyBorder="1" applyAlignment="1">
      <alignment horizontal="center" vertical="top" wrapText="1"/>
    </xf>
    <xf numFmtId="0" fontId="0" fillId="0" borderId="17" xfId="0" applyBorder="1" applyAlignment="1">
      <alignment horizontal="center" vertical="top"/>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 fillId="0" borderId="20" xfId="0" applyFont="1" applyBorder="1" applyAlignment="1">
      <alignment horizontal="right" vertical="top" wrapText="1"/>
    </xf>
    <xf numFmtId="0" fontId="1" fillId="0" borderId="21" xfId="0" applyFont="1" applyBorder="1" applyAlignment="1">
      <alignment horizontal="right" vertical="top" wrapText="1"/>
    </xf>
    <xf numFmtId="0" fontId="1" fillId="0" borderId="22" xfId="0" applyFont="1" applyBorder="1" applyAlignment="1">
      <alignment horizontal="right" vertical="top" wrapText="1"/>
    </xf>
    <xf numFmtId="0" fontId="1" fillId="0" borderId="17" xfId="0" applyFont="1" applyBorder="1" applyAlignment="1">
      <alignment horizontal="right" vertical="top" wrapText="1"/>
    </xf>
    <xf numFmtId="3" fontId="0" fillId="0" borderId="3" xfId="0" applyNumberFormat="1" applyBorder="1" applyAlignment="1">
      <alignment horizontal="right" vertical="center" wrapText="1"/>
    </xf>
    <xf numFmtId="3" fontId="0" fillId="0" borderId="5" xfId="0" applyNumberFormat="1" applyBorder="1" applyAlignment="1">
      <alignment horizontal="right" vertical="center" wrapText="1"/>
    </xf>
    <xf numFmtId="3" fontId="0" fillId="0" borderId="6" xfId="0" applyNumberFormat="1" applyBorder="1" applyAlignment="1">
      <alignment horizontal="right" vertical="center" wrapText="1"/>
    </xf>
    <xf numFmtId="0" fontId="1" fillId="0" borderId="0" xfId="0" applyFont="1"/>
    <xf numFmtId="0" fontId="0" fillId="0" borderId="0" xfId="0" applyFill="1"/>
    <xf numFmtId="0" fontId="0" fillId="0" borderId="2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abSelected="1" workbookViewId="0"/>
  </sheetViews>
  <sheetFormatPr defaultRowHeight="15" x14ac:dyDescent="0.25"/>
  <cols>
    <col min="1" max="1" width="8.5703125" style="4" customWidth="1"/>
    <col min="2" max="2" width="25.140625" customWidth="1"/>
    <col min="3" max="3" width="9.85546875" customWidth="1"/>
    <col min="4" max="4" width="13.85546875" customWidth="1"/>
    <col min="5" max="13" width="11.7109375" customWidth="1"/>
    <col min="14" max="18" width="13.7109375" customWidth="1"/>
    <col min="19" max="19" width="14.7109375" customWidth="1"/>
    <col min="20" max="20" width="11.7109375" customWidth="1"/>
  </cols>
  <sheetData>
    <row r="1" spans="1:20" ht="18.75" thickBot="1" x14ac:dyDescent="0.35">
      <c r="A1" s="1" t="s">
        <v>48</v>
      </c>
      <c r="C1" s="1"/>
      <c r="D1" s="1"/>
    </row>
    <row r="2" spans="1:20" s="2" customFormat="1" ht="63" customHeight="1" thickBot="1" x14ac:dyDescent="0.3">
      <c r="A2" s="28" t="s">
        <v>0</v>
      </c>
      <c r="B2" s="13" t="s">
        <v>3</v>
      </c>
      <c r="C2" s="14" t="s">
        <v>1</v>
      </c>
      <c r="D2" s="15" t="s">
        <v>2</v>
      </c>
      <c r="E2" s="33" t="s">
        <v>4</v>
      </c>
      <c r="F2" s="34" t="s">
        <v>5</v>
      </c>
      <c r="G2" s="34" t="s">
        <v>6</v>
      </c>
      <c r="H2" s="34" t="s">
        <v>7</v>
      </c>
      <c r="I2" s="34" t="s">
        <v>8</v>
      </c>
      <c r="J2" s="34" t="s">
        <v>9</v>
      </c>
      <c r="K2" s="34" t="s">
        <v>10</v>
      </c>
      <c r="L2" s="34" t="s">
        <v>11</v>
      </c>
      <c r="M2" s="34" t="s">
        <v>12</v>
      </c>
      <c r="N2" s="34" t="s">
        <v>13</v>
      </c>
      <c r="O2" s="34" t="s">
        <v>14</v>
      </c>
      <c r="P2" s="34" t="s">
        <v>15</v>
      </c>
      <c r="Q2" s="34" t="s">
        <v>16</v>
      </c>
      <c r="R2" s="34" t="s">
        <v>17</v>
      </c>
      <c r="S2" s="35" t="s">
        <v>18</v>
      </c>
      <c r="T2" s="36" t="s">
        <v>19</v>
      </c>
    </row>
    <row r="3" spans="1:20" s="2" customFormat="1" ht="30" x14ac:dyDescent="0.25">
      <c r="A3" s="29">
        <v>1</v>
      </c>
      <c r="B3" s="18" t="s">
        <v>25</v>
      </c>
      <c r="C3" s="19">
        <v>2014</v>
      </c>
      <c r="D3" s="30" t="s">
        <v>28</v>
      </c>
      <c r="E3" s="37">
        <v>13</v>
      </c>
      <c r="F3" s="21">
        <v>5445</v>
      </c>
      <c r="G3" s="21">
        <v>51841</v>
      </c>
      <c r="H3" s="21">
        <v>72343</v>
      </c>
      <c r="I3" s="21">
        <v>68891</v>
      </c>
      <c r="J3" s="21">
        <v>54719</v>
      </c>
      <c r="K3" s="21">
        <v>76281</v>
      </c>
      <c r="L3" s="21">
        <v>120657</v>
      </c>
      <c r="M3" s="21">
        <v>277257</v>
      </c>
      <c r="N3" s="21">
        <v>405317</v>
      </c>
      <c r="O3" s="21">
        <v>378199</v>
      </c>
      <c r="P3" s="21">
        <v>197914</v>
      </c>
      <c r="Q3" s="21">
        <v>114353</v>
      </c>
      <c r="R3" s="21">
        <v>44396</v>
      </c>
      <c r="S3" s="22">
        <v>51386</v>
      </c>
      <c r="T3" s="20">
        <f>SUM(E3:S3)</f>
        <v>1919012</v>
      </c>
    </row>
    <row r="4" spans="1:20" s="2" customFormat="1" ht="30" x14ac:dyDescent="0.25">
      <c r="A4" s="26">
        <v>2</v>
      </c>
      <c r="B4" s="9" t="s">
        <v>26</v>
      </c>
      <c r="C4" s="7">
        <v>2014</v>
      </c>
      <c r="D4" s="31" t="s">
        <v>28</v>
      </c>
      <c r="E4" s="38">
        <v>6</v>
      </c>
      <c r="F4" s="8">
        <v>2190</v>
      </c>
      <c r="G4" s="8">
        <v>37489</v>
      </c>
      <c r="H4" s="8">
        <v>60768</v>
      </c>
      <c r="I4" s="8">
        <v>56136</v>
      </c>
      <c r="J4" s="8">
        <v>49190</v>
      </c>
      <c r="K4" s="8">
        <v>77097</v>
      </c>
      <c r="L4" s="8">
        <v>141333</v>
      </c>
      <c r="M4" s="8">
        <v>375756</v>
      </c>
      <c r="N4" s="8">
        <v>549061</v>
      </c>
      <c r="O4" s="8">
        <v>477679</v>
      </c>
      <c r="P4" s="8">
        <v>237708</v>
      </c>
      <c r="Q4" s="8">
        <v>105630</v>
      </c>
      <c r="R4" s="8">
        <v>40471</v>
      </c>
      <c r="S4" s="16">
        <v>24641</v>
      </c>
      <c r="T4" s="17">
        <f t="shared" ref="T4:T29" si="0">SUM(E4:S4)</f>
        <v>2235155</v>
      </c>
    </row>
    <row r="5" spans="1:20" s="2" customFormat="1" ht="30" x14ac:dyDescent="0.25">
      <c r="A5" s="26">
        <v>3</v>
      </c>
      <c r="B5" s="10" t="s">
        <v>27</v>
      </c>
      <c r="C5" s="7">
        <v>2014</v>
      </c>
      <c r="D5" s="31" t="s">
        <v>28</v>
      </c>
      <c r="E5" s="38">
        <v>19</v>
      </c>
      <c r="F5" s="8">
        <v>7635</v>
      </c>
      <c r="G5" s="8">
        <v>89330</v>
      </c>
      <c r="H5" s="8">
        <v>133111</v>
      </c>
      <c r="I5" s="8">
        <v>125027</v>
      </c>
      <c r="J5" s="8">
        <v>103909</v>
      </c>
      <c r="K5" s="8">
        <v>153378</v>
      </c>
      <c r="L5" s="8">
        <v>261990</v>
      </c>
      <c r="M5" s="8">
        <v>653013</v>
      </c>
      <c r="N5" s="8">
        <v>954378</v>
      </c>
      <c r="O5" s="8">
        <v>855878</v>
      </c>
      <c r="P5" s="8">
        <v>435622</v>
      </c>
      <c r="Q5" s="8">
        <v>219983</v>
      </c>
      <c r="R5" s="8">
        <v>84867</v>
      </c>
      <c r="S5" s="16">
        <v>76027</v>
      </c>
      <c r="T5" s="17">
        <f t="shared" si="0"/>
        <v>4154167</v>
      </c>
    </row>
    <row r="6" spans="1:20" s="2" customFormat="1" ht="30" x14ac:dyDescent="0.25">
      <c r="A6" s="26">
        <v>4</v>
      </c>
      <c r="B6" s="9" t="s">
        <v>33</v>
      </c>
      <c r="C6" s="7">
        <v>2014</v>
      </c>
      <c r="D6" s="31" t="s">
        <v>29</v>
      </c>
      <c r="E6" s="38">
        <f>SUM(E9-E3)</f>
        <v>6301</v>
      </c>
      <c r="F6" s="8">
        <f t="shared" ref="F6:S6" si="1">SUM(F9-F3)</f>
        <v>18863</v>
      </c>
      <c r="G6" s="8">
        <f t="shared" si="1"/>
        <v>91913</v>
      </c>
      <c r="H6" s="8">
        <f t="shared" si="1"/>
        <v>116026</v>
      </c>
      <c r="I6" s="8">
        <f t="shared" si="1"/>
        <v>122526</v>
      </c>
      <c r="J6" s="8">
        <f t="shared" si="1"/>
        <v>129482</v>
      </c>
      <c r="K6" s="8">
        <f t="shared" si="1"/>
        <v>163697</v>
      </c>
      <c r="L6" s="8">
        <f t="shared" si="1"/>
        <v>166054</v>
      </c>
      <c r="M6" s="8">
        <f t="shared" si="1"/>
        <v>230213</v>
      </c>
      <c r="N6" s="8">
        <f t="shared" si="1"/>
        <v>463580</v>
      </c>
      <c r="O6" s="8">
        <f t="shared" si="1"/>
        <v>557020</v>
      </c>
      <c r="P6" s="8">
        <f t="shared" si="1"/>
        <v>417058</v>
      </c>
      <c r="Q6" s="8">
        <f t="shared" si="1"/>
        <v>235144</v>
      </c>
      <c r="R6" s="8">
        <f t="shared" si="1"/>
        <v>106614</v>
      </c>
      <c r="S6" s="16">
        <f t="shared" si="1"/>
        <v>126691</v>
      </c>
      <c r="T6" s="17">
        <f t="shared" si="0"/>
        <v>2951182</v>
      </c>
    </row>
    <row r="7" spans="1:20" s="2" customFormat="1" ht="30" x14ac:dyDescent="0.25">
      <c r="A7" s="26">
        <v>5</v>
      </c>
      <c r="B7" s="9" t="s">
        <v>32</v>
      </c>
      <c r="C7" s="7">
        <v>2014</v>
      </c>
      <c r="D7" s="31" t="s">
        <v>29</v>
      </c>
      <c r="E7" s="38">
        <f>SUM(E10-E4)</f>
        <v>1418</v>
      </c>
      <c r="F7" s="8">
        <f t="shared" ref="F7:S7" si="2">SUM(F10-F4)</f>
        <v>3809</v>
      </c>
      <c r="G7" s="8">
        <f t="shared" si="2"/>
        <v>42083</v>
      </c>
      <c r="H7" s="8">
        <f t="shared" si="2"/>
        <v>71055</v>
      </c>
      <c r="I7" s="8">
        <f t="shared" si="2"/>
        <v>73846</v>
      </c>
      <c r="J7" s="8">
        <f t="shared" si="2"/>
        <v>85838</v>
      </c>
      <c r="K7" s="8">
        <f t="shared" si="2"/>
        <v>112282</v>
      </c>
      <c r="L7" s="8">
        <f t="shared" si="2"/>
        <v>113718</v>
      </c>
      <c r="M7" s="8">
        <f t="shared" si="2"/>
        <v>176018</v>
      </c>
      <c r="N7" s="8">
        <f t="shared" si="2"/>
        <v>380281</v>
      </c>
      <c r="O7" s="8">
        <f t="shared" si="2"/>
        <v>469564</v>
      </c>
      <c r="P7" s="8">
        <f t="shared" si="2"/>
        <v>348613</v>
      </c>
      <c r="Q7" s="8">
        <f t="shared" si="2"/>
        <v>187655</v>
      </c>
      <c r="R7" s="8">
        <f t="shared" si="2"/>
        <v>87827</v>
      </c>
      <c r="S7" s="16">
        <f t="shared" si="2"/>
        <v>90100</v>
      </c>
      <c r="T7" s="17">
        <f t="shared" si="0"/>
        <v>2244107</v>
      </c>
    </row>
    <row r="8" spans="1:20" ht="30" x14ac:dyDescent="0.25">
      <c r="A8" s="26">
        <v>6</v>
      </c>
      <c r="B8" s="10" t="s">
        <v>31</v>
      </c>
      <c r="C8" s="7">
        <v>2014</v>
      </c>
      <c r="D8" s="31" t="s">
        <v>29</v>
      </c>
      <c r="E8" s="38">
        <v>7719</v>
      </c>
      <c r="F8" s="8">
        <v>22672</v>
      </c>
      <c r="G8" s="8">
        <v>133996</v>
      </c>
      <c r="H8" s="8">
        <v>187081</v>
      </c>
      <c r="I8" s="8">
        <v>196372</v>
      </c>
      <c r="J8" s="8">
        <v>215320</v>
      </c>
      <c r="K8" s="8">
        <v>275979</v>
      </c>
      <c r="L8" s="8">
        <v>279772</v>
      </c>
      <c r="M8" s="8">
        <v>406231</v>
      </c>
      <c r="N8" s="8">
        <v>843861</v>
      </c>
      <c r="O8" s="8">
        <v>1026584</v>
      </c>
      <c r="P8" s="8">
        <v>765671</v>
      </c>
      <c r="Q8" s="8">
        <v>422799</v>
      </c>
      <c r="R8" s="8">
        <v>194441</v>
      </c>
      <c r="S8" s="16">
        <v>225791</v>
      </c>
      <c r="T8" s="17">
        <f t="shared" si="0"/>
        <v>5204289</v>
      </c>
    </row>
    <row r="9" spans="1:20" ht="30" x14ac:dyDescent="0.25">
      <c r="A9" s="26">
        <v>7</v>
      </c>
      <c r="B9" s="9" t="s">
        <v>34</v>
      </c>
      <c r="C9" s="7">
        <v>2014</v>
      </c>
      <c r="D9" s="31" t="s">
        <v>30</v>
      </c>
      <c r="E9" s="38">
        <v>6314</v>
      </c>
      <c r="F9" s="8">
        <v>24308</v>
      </c>
      <c r="G9" s="8">
        <v>143754</v>
      </c>
      <c r="H9" s="8">
        <v>188369</v>
      </c>
      <c r="I9" s="8">
        <v>191417</v>
      </c>
      <c r="J9" s="8">
        <v>184201</v>
      </c>
      <c r="K9" s="8">
        <v>239978</v>
      </c>
      <c r="L9" s="8">
        <v>286711</v>
      </c>
      <c r="M9" s="8">
        <v>507470</v>
      </c>
      <c r="N9" s="8">
        <v>868897</v>
      </c>
      <c r="O9" s="8">
        <v>935219</v>
      </c>
      <c r="P9" s="8">
        <v>614972</v>
      </c>
      <c r="Q9" s="8">
        <v>349497</v>
      </c>
      <c r="R9" s="8">
        <v>151010</v>
      </c>
      <c r="S9" s="16">
        <v>178077</v>
      </c>
      <c r="T9" s="17">
        <f t="shared" si="0"/>
        <v>4870194</v>
      </c>
    </row>
    <row r="10" spans="1:20" ht="30" x14ac:dyDescent="0.25">
      <c r="A10" s="26">
        <v>8</v>
      </c>
      <c r="B10" s="9" t="s">
        <v>35</v>
      </c>
      <c r="C10" s="7">
        <v>2014</v>
      </c>
      <c r="D10" s="31" t="s">
        <v>30</v>
      </c>
      <c r="E10" s="38">
        <v>1424</v>
      </c>
      <c r="F10" s="8">
        <v>5999</v>
      </c>
      <c r="G10" s="8">
        <v>79572</v>
      </c>
      <c r="H10" s="8">
        <v>131823</v>
      </c>
      <c r="I10" s="8">
        <v>129982</v>
      </c>
      <c r="J10" s="8">
        <v>135028</v>
      </c>
      <c r="K10" s="8">
        <v>189379</v>
      </c>
      <c r="L10" s="8">
        <v>255051</v>
      </c>
      <c r="M10" s="8">
        <v>551774</v>
      </c>
      <c r="N10" s="8">
        <v>929342</v>
      </c>
      <c r="O10" s="8">
        <v>947243</v>
      </c>
      <c r="P10" s="8">
        <v>586321</v>
      </c>
      <c r="Q10" s="8">
        <v>293285</v>
      </c>
      <c r="R10" s="8">
        <v>128298</v>
      </c>
      <c r="S10" s="16">
        <v>114741</v>
      </c>
      <c r="T10" s="17">
        <f t="shared" si="0"/>
        <v>4479262</v>
      </c>
    </row>
    <row r="11" spans="1:20" ht="15.75" thickBot="1" x14ac:dyDescent="0.3">
      <c r="A11" s="27">
        <v>9</v>
      </c>
      <c r="B11" s="11" t="s">
        <v>36</v>
      </c>
      <c r="C11" s="12">
        <v>2014</v>
      </c>
      <c r="D11" s="32" t="s">
        <v>30</v>
      </c>
      <c r="E11" s="39">
        <v>7738</v>
      </c>
      <c r="F11" s="24">
        <v>30307</v>
      </c>
      <c r="G11" s="24">
        <v>223326</v>
      </c>
      <c r="H11" s="24">
        <v>320192</v>
      </c>
      <c r="I11" s="24">
        <v>321399</v>
      </c>
      <c r="J11" s="24">
        <v>319229</v>
      </c>
      <c r="K11" s="24">
        <v>429357</v>
      </c>
      <c r="L11" s="24">
        <v>541762</v>
      </c>
      <c r="M11" s="24">
        <v>1059244</v>
      </c>
      <c r="N11" s="24">
        <v>1798239</v>
      </c>
      <c r="O11" s="24">
        <v>1882462</v>
      </c>
      <c r="P11" s="24">
        <v>1201293</v>
      </c>
      <c r="Q11" s="24">
        <v>642782</v>
      </c>
      <c r="R11" s="24">
        <v>279308</v>
      </c>
      <c r="S11" s="25">
        <v>292818</v>
      </c>
      <c r="T11" s="23">
        <f t="shared" si="0"/>
        <v>9349456</v>
      </c>
    </row>
    <row r="12" spans="1:20" ht="30" x14ac:dyDescent="0.25">
      <c r="A12" s="29">
        <v>10</v>
      </c>
      <c r="B12" s="18" t="s">
        <v>25</v>
      </c>
      <c r="C12" s="19">
        <v>2015</v>
      </c>
      <c r="D12" s="30" t="s">
        <v>28</v>
      </c>
      <c r="E12" s="37">
        <v>14</v>
      </c>
      <c r="F12" s="21">
        <v>5267</v>
      </c>
      <c r="G12" s="21">
        <v>52105</v>
      </c>
      <c r="H12" s="21">
        <v>77811</v>
      </c>
      <c r="I12" s="21">
        <v>73373</v>
      </c>
      <c r="J12" s="21">
        <v>56505</v>
      </c>
      <c r="K12" s="21">
        <v>77474</v>
      </c>
      <c r="L12" s="21">
        <v>121548</v>
      </c>
      <c r="M12" s="21">
        <v>281508</v>
      </c>
      <c r="N12" s="21">
        <v>389362</v>
      </c>
      <c r="O12" s="21">
        <v>384087</v>
      </c>
      <c r="P12" s="21">
        <v>202256</v>
      </c>
      <c r="Q12" s="21">
        <v>106395</v>
      </c>
      <c r="R12" s="21">
        <v>44593</v>
      </c>
      <c r="S12" s="22">
        <v>52845</v>
      </c>
      <c r="T12" s="20">
        <f t="shared" si="0"/>
        <v>1925143</v>
      </c>
    </row>
    <row r="13" spans="1:20" ht="30" x14ac:dyDescent="0.25">
      <c r="A13" s="26">
        <v>11</v>
      </c>
      <c r="B13" s="9" t="s">
        <v>26</v>
      </c>
      <c r="C13" s="7">
        <v>2015</v>
      </c>
      <c r="D13" s="31" t="s">
        <v>28</v>
      </c>
      <c r="E13" s="38">
        <v>7</v>
      </c>
      <c r="F13" s="8">
        <v>2048</v>
      </c>
      <c r="G13" s="8">
        <v>37253</v>
      </c>
      <c r="H13" s="8">
        <v>67373</v>
      </c>
      <c r="I13" s="8">
        <v>60631</v>
      </c>
      <c r="J13" s="8">
        <v>49788</v>
      </c>
      <c r="K13" s="8">
        <v>80272</v>
      </c>
      <c r="L13" s="8">
        <v>142965</v>
      </c>
      <c r="M13" s="8">
        <v>369707</v>
      </c>
      <c r="N13" s="8">
        <v>540563</v>
      </c>
      <c r="O13" s="8">
        <v>491383</v>
      </c>
      <c r="P13" s="8">
        <v>244874</v>
      </c>
      <c r="Q13" s="8">
        <v>108926</v>
      </c>
      <c r="R13" s="8">
        <v>42162</v>
      </c>
      <c r="S13" s="16">
        <v>26644</v>
      </c>
      <c r="T13" s="17">
        <f t="shared" si="0"/>
        <v>2264596</v>
      </c>
    </row>
    <row r="14" spans="1:20" ht="30" x14ac:dyDescent="0.25">
      <c r="A14" s="26">
        <v>12</v>
      </c>
      <c r="B14" s="10" t="s">
        <v>27</v>
      </c>
      <c r="C14" s="7">
        <v>2015</v>
      </c>
      <c r="D14" s="31" t="s">
        <v>28</v>
      </c>
      <c r="E14" s="38">
        <v>21</v>
      </c>
      <c r="F14" s="8">
        <v>7315</v>
      </c>
      <c r="G14" s="8">
        <v>89358</v>
      </c>
      <c r="H14" s="8">
        <v>145184</v>
      </c>
      <c r="I14" s="8">
        <v>134004</v>
      </c>
      <c r="J14" s="8">
        <v>106293</v>
      </c>
      <c r="K14" s="8">
        <v>157746</v>
      </c>
      <c r="L14" s="8">
        <v>264513</v>
      </c>
      <c r="M14" s="8">
        <v>651215</v>
      </c>
      <c r="N14" s="8">
        <v>929925</v>
      </c>
      <c r="O14" s="8">
        <v>875470</v>
      </c>
      <c r="P14" s="8">
        <v>447130</v>
      </c>
      <c r="Q14" s="8">
        <v>215321</v>
      </c>
      <c r="R14" s="8">
        <v>86755</v>
      </c>
      <c r="S14" s="16">
        <v>79489</v>
      </c>
      <c r="T14" s="17">
        <f t="shared" si="0"/>
        <v>4189739</v>
      </c>
    </row>
    <row r="15" spans="1:20" ht="30" x14ac:dyDescent="0.25">
      <c r="A15" s="26">
        <v>13</v>
      </c>
      <c r="B15" s="9" t="s">
        <v>33</v>
      </c>
      <c r="C15" s="7">
        <v>2015</v>
      </c>
      <c r="D15" s="31" t="s">
        <v>29</v>
      </c>
      <c r="E15" s="38">
        <f>SUM(E18-E12)</f>
        <v>7145</v>
      </c>
      <c r="F15" s="8">
        <f t="shared" ref="F15:S15" si="3">SUM(F18-F12)</f>
        <v>27185</v>
      </c>
      <c r="G15" s="8">
        <f t="shared" si="3"/>
        <v>87069</v>
      </c>
      <c r="H15" s="8">
        <f t="shared" si="3"/>
        <v>112987</v>
      </c>
      <c r="I15" s="8">
        <f t="shared" si="3"/>
        <v>122065</v>
      </c>
      <c r="J15" s="8">
        <f t="shared" si="3"/>
        <v>127005</v>
      </c>
      <c r="K15" s="8">
        <f t="shared" si="3"/>
        <v>164321</v>
      </c>
      <c r="L15" s="8">
        <f t="shared" si="3"/>
        <v>170697</v>
      </c>
      <c r="M15" s="8">
        <f t="shared" si="3"/>
        <v>236543</v>
      </c>
      <c r="N15" s="8">
        <f t="shared" si="3"/>
        <v>453255</v>
      </c>
      <c r="O15" s="8">
        <f t="shared" si="3"/>
        <v>591461</v>
      </c>
      <c r="P15" s="8">
        <f t="shared" si="3"/>
        <v>434165</v>
      </c>
      <c r="Q15" s="8">
        <f t="shared" si="3"/>
        <v>239704</v>
      </c>
      <c r="R15" s="8">
        <f t="shared" si="3"/>
        <v>109910</v>
      </c>
      <c r="S15" s="16">
        <f t="shared" si="3"/>
        <v>126973</v>
      </c>
      <c r="T15" s="17">
        <f t="shared" si="0"/>
        <v>3010485</v>
      </c>
    </row>
    <row r="16" spans="1:20" ht="30" x14ac:dyDescent="0.25">
      <c r="A16" s="26">
        <v>14</v>
      </c>
      <c r="B16" s="9" t="s">
        <v>32</v>
      </c>
      <c r="C16" s="7">
        <v>2015</v>
      </c>
      <c r="D16" s="31" t="s">
        <v>29</v>
      </c>
      <c r="E16" s="38">
        <f>SUM(E19-E13)</f>
        <v>1660</v>
      </c>
      <c r="F16" s="8">
        <f t="shared" ref="F16:S16" si="4">SUM(F19-F13)</f>
        <v>5752</v>
      </c>
      <c r="G16" s="8">
        <f t="shared" si="4"/>
        <v>43197</v>
      </c>
      <c r="H16" s="8">
        <f t="shared" si="4"/>
        <v>74425</v>
      </c>
      <c r="I16" s="8">
        <f t="shared" si="4"/>
        <v>77266</v>
      </c>
      <c r="J16" s="8">
        <f t="shared" si="4"/>
        <v>82756</v>
      </c>
      <c r="K16" s="8">
        <f t="shared" si="4"/>
        <v>110720</v>
      </c>
      <c r="L16" s="8">
        <f t="shared" si="4"/>
        <v>118821</v>
      </c>
      <c r="M16" s="8">
        <f t="shared" si="4"/>
        <v>182881</v>
      </c>
      <c r="N16" s="8">
        <f t="shared" si="4"/>
        <v>383911</v>
      </c>
      <c r="O16" s="8">
        <f t="shared" si="4"/>
        <v>489620</v>
      </c>
      <c r="P16" s="8">
        <f t="shared" si="4"/>
        <v>373063</v>
      </c>
      <c r="Q16" s="8">
        <f t="shared" si="4"/>
        <v>193049</v>
      </c>
      <c r="R16" s="8">
        <f t="shared" si="4"/>
        <v>92136</v>
      </c>
      <c r="S16" s="16">
        <f t="shared" si="4"/>
        <v>94048</v>
      </c>
      <c r="T16" s="17">
        <f t="shared" si="0"/>
        <v>2323305</v>
      </c>
    </row>
    <row r="17" spans="1:20" ht="30" x14ac:dyDescent="0.25">
      <c r="A17" s="26">
        <v>15</v>
      </c>
      <c r="B17" s="10" t="s">
        <v>31</v>
      </c>
      <c r="C17" s="7">
        <v>2015</v>
      </c>
      <c r="D17" s="31" t="s">
        <v>29</v>
      </c>
      <c r="E17" s="38">
        <v>8805</v>
      </c>
      <c r="F17" s="8">
        <v>32936</v>
      </c>
      <c r="G17" s="8">
        <v>130267</v>
      </c>
      <c r="H17" s="8">
        <v>187412</v>
      </c>
      <c r="I17" s="8">
        <v>199331</v>
      </c>
      <c r="J17" s="8">
        <v>209761</v>
      </c>
      <c r="K17" s="8">
        <v>275040</v>
      </c>
      <c r="L17" s="8">
        <v>289517</v>
      </c>
      <c r="M17" s="8">
        <v>419424</v>
      </c>
      <c r="N17" s="8">
        <v>837166</v>
      </c>
      <c r="O17" s="8">
        <v>1081080</v>
      </c>
      <c r="P17" s="8">
        <v>807229</v>
      </c>
      <c r="Q17" s="8">
        <v>432752</v>
      </c>
      <c r="R17" s="8">
        <v>202045</v>
      </c>
      <c r="S17" s="16">
        <v>221020</v>
      </c>
      <c r="T17" s="17">
        <f t="shared" si="0"/>
        <v>5333785</v>
      </c>
    </row>
    <row r="18" spans="1:20" ht="30" x14ac:dyDescent="0.25">
      <c r="A18" s="26">
        <v>16</v>
      </c>
      <c r="B18" s="9" t="s">
        <v>34</v>
      </c>
      <c r="C18" s="7">
        <v>2015</v>
      </c>
      <c r="D18" s="31" t="s">
        <v>30</v>
      </c>
      <c r="E18" s="38">
        <v>7159</v>
      </c>
      <c r="F18" s="8">
        <v>32452</v>
      </c>
      <c r="G18" s="8">
        <v>139174</v>
      </c>
      <c r="H18" s="8">
        <v>190798</v>
      </c>
      <c r="I18" s="8">
        <v>195438</v>
      </c>
      <c r="J18" s="8">
        <v>183510</v>
      </c>
      <c r="K18" s="8">
        <v>241795</v>
      </c>
      <c r="L18" s="8">
        <v>292245</v>
      </c>
      <c r="M18" s="8">
        <v>518051</v>
      </c>
      <c r="N18" s="8">
        <v>842617</v>
      </c>
      <c r="O18" s="8">
        <v>975548</v>
      </c>
      <c r="P18" s="8">
        <v>636421</v>
      </c>
      <c r="Q18" s="8">
        <v>346099</v>
      </c>
      <c r="R18" s="8">
        <v>154503</v>
      </c>
      <c r="S18" s="16">
        <v>179818</v>
      </c>
      <c r="T18" s="17">
        <f t="shared" si="0"/>
        <v>4935628</v>
      </c>
    </row>
    <row r="19" spans="1:20" ht="30" x14ac:dyDescent="0.25">
      <c r="A19" s="26">
        <v>17</v>
      </c>
      <c r="B19" s="9" t="s">
        <v>35</v>
      </c>
      <c r="C19" s="7">
        <v>2015</v>
      </c>
      <c r="D19" s="31" t="s">
        <v>30</v>
      </c>
      <c r="E19" s="38">
        <v>1667</v>
      </c>
      <c r="F19" s="8">
        <v>7800</v>
      </c>
      <c r="G19" s="8">
        <v>80450</v>
      </c>
      <c r="H19" s="8">
        <v>141798</v>
      </c>
      <c r="I19" s="8">
        <v>137897</v>
      </c>
      <c r="J19" s="8">
        <v>132544</v>
      </c>
      <c r="K19" s="8">
        <v>190992</v>
      </c>
      <c r="L19" s="8">
        <v>261786</v>
      </c>
      <c r="M19" s="8">
        <v>552588</v>
      </c>
      <c r="N19" s="8">
        <v>924474</v>
      </c>
      <c r="O19" s="8">
        <v>981003</v>
      </c>
      <c r="P19" s="8">
        <v>617937</v>
      </c>
      <c r="Q19" s="8">
        <v>301975</v>
      </c>
      <c r="R19" s="8">
        <v>134298</v>
      </c>
      <c r="S19" s="16">
        <v>120692</v>
      </c>
      <c r="T19" s="17">
        <f t="shared" si="0"/>
        <v>4587901</v>
      </c>
    </row>
    <row r="20" spans="1:20" ht="15.75" thickBot="1" x14ac:dyDescent="0.3">
      <c r="A20" s="27">
        <v>18</v>
      </c>
      <c r="B20" s="11" t="s">
        <v>36</v>
      </c>
      <c r="C20" s="12">
        <v>2015</v>
      </c>
      <c r="D20" s="32" t="s">
        <v>30</v>
      </c>
      <c r="E20" s="39">
        <v>8826</v>
      </c>
      <c r="F20" s="24">
        <v>40252</v>
      </c>
      <c r="G20" s="24">
        <v>219624</v>
      </c>
      <c r="H20" s="24">
        <v>332596</v>
      </c>
      <c r="I20" s="24">
        <v>333335</v>
      </c>
      <c r="J20" s="24">
        <v>316054</v>
      </c>
      <c r="K20" s="24">
        <v>432787</v>
      </c>
      <c r="L20" s="24">
        <v>554031</v>
      </c>
      <c r="M20" s="24">
        <v>1070639</v>
      </c>
      <c r="N20" s="24">
        <v>1767091</v>
      </c>
      <c r="O20" s="24">
        <v>1956551</v>
      </c>
      <c r="P20" s="24">
        <v>1254358</v>
      </c>
      <c r="Q20" s="24">
        <v>648074</v>
      </c>
      <c r="R20" s="24">
        <v>288801</v>
      </c>
      <c r="S20" s="25">
        <v>300510</v>
      </c>
      <c r="T20" s="23">
        <f t="shared" si="0"/>
        <v>9523529</v>
      </c>
    </row>
    <row r="21" spans="1:20" ht="30" x14ac:dyDescent="0.25">
      <c r="A21" s="29">
        <v>19</v>
      </c>
      <c r="B21" s="18" t="s">
        <v>25</v>
      </c>
      <c r="C21" s="19">
        <v>2016</v>
      </c>
      <c r="D21" s="30" t="s">
        <v>28</v>
      </c>
      <c r="E21" s="37">
        <v>17</v>
      </c>
      <c r="F21" s="21">
        <v>5107</v>
      </c>
      <c r="G21" s="21">
        <v>55050</v>
      </c>
      <c r="H21" s="21">
        <v>82046</v>
      </c>
      <c r="I21" s="21">
        <v>75952</v>
      </c>
      <c r="J21" s="21">
        <v>60290</v>
      </c>
      <c r="K21" s="21">
        <v>82317</v>
      </c>
      <c r="L21" s="21">
        <v>133406</v>
      </c>
      <c r="M21" s="21">
        <v>287214</v>
      </c>
      <c r="N21" s="21">
        <v>378485</v>
      </c>
      <c r="O21" s="21">
        <v>374385</v>
      </c>
      <c r="P21" s="21">
        <v>212538</v>
      </c>
      <c r="Q21" s="21">
        <v>103329</v>
      </c>
      <c r="R21" s="21">
        <v>51156</v>
      </c>
      <c r="S21" s="22">
        <v>55783</v>
      </c>
      <c r="T21" s="20">
        <f t="shared" si="0"/>
        <v>1957075</v>
      </c>
    </row>
    <row r="22" spans="1:20" ht="30" x14ac:dyDescent="0.25">
      <c r="A22" s="26">
        <v>20</v>
      </c>
      <c r="B22" s="9" t="s">
        <v>26</v>
      </c>
      <c r="C22" s="7">
        <v>2016</v>
      </c>
      <c r="D22" s="31" t="s">
        <v>28</v>
      </c>
      <c r="E22" s="38">
        <v>7</v>
      </c>
      <c r="F22" s="8">
        <v>2251</v>
      </c>
      <c r="G22" s="8">
        <v>37426</v>
      </c>
      <c r="H22" s="8">
        <v>70471</v>
      </c>
      <c r="I22" s="8">
        <v>66549</v>
      </c>
      <c r="J22" s="8">
        <v>52545</v>
      </c>
      <c r="K22" s="8">
        <v>81862</v>
      </c>
      <c r="L22" s="8">
        <v>146915</v>
      </c>
      <c r="M22" s="8">
        <v>371860</v>
      </c>
      <c r="N22" s="8">
        <v>526265</v>
      </c>
      <c r="O22" s="8">
        <v>500042</v>
      </c>
      <c r="P22" s="8">
        <v>250365</v>
      </c>
      <c r="Q22" s="8">
        <v>109952</v>
      </c>
      <c r="R22" s="8">
        <v>43234</v>
      </c>
      <c r="S22" s="16">
        <v>31723</v>
      </c>
      <c r="T22" s="17">
        <f t="shared" si="0"/>
        <v>2291467</v>
      </c>
    </row>
    <row r="23" spans="1:20" ht="30" x14ac:dyDescent="0.25">
      <c r="A23" s="26">
        <v>21</v>
      </c>
      <c r="B23" s="10" t="s">
        <v>27</v>
      </c>
      <c r="C23" s="7">
        <v>2016</v>
      </c>
      <c r="D23" s="31" t="s">
        <v>28</v>
      </c>
      <c r="E23" s="38">
        <v>24</v>
      </c>
      <c r="F23" s="8">
        <v>7358</v>
      </c>
      <c r="G23" s="8">
        <v>92476</v>
      </c>
      <c r="H23" s="8">
        <v>152517</v>
      </c>
      <c r="I23" s="8">
        <v>142501</v>
      </c>
      <c r="J23" s="8">
        <v>112835</v>
      </c>
      <c r="K23" s="8">
        <v>164179</v>
      </c>
      <c r="L23" s="8">
        <v>280321</v>
      </c>
      <c r="M23" s="8">
        <v>659074</v>
      </c>
      <c r="N23" s="8">
        <v>904750</v>
      </c>
      <c r="O23" s="8">
        <v>874427</v>
      </c>
      <c r="P23" s="8">
        <v>462903</v>
      </c>
      <c r="Q23" s="8">
        <v>213281</v>
      </c>
      <c r="R23" s="8">
        <v>94390</v>
      </c>
      <c r="S23" s="16">
        <v>87506</v>
      </c>
      <c r="T23" s="17">
        <f t="shared" si="0"/>
        <v>4248542</v>
      </c>
    </row>
    <row r="24" spans="1:20" ht="30" x14ac:dyDescent="0.25">
      <c r="A24" s="26">
        <v>22</v>
      </c>
      <c r="B24" s="9" t="s">
        <v>33</v>
      </c>
      <c r="C24" s="7">
        <v>2016</v>
      </c>
      <c r="D24" s="31" t="s">
        <v>29</v>
      </c>
      <c r="E24" s="38">
        <v>6999</v>
      </c>
      <c r="F24" s="8">
        <v>27984</v>
      </c>
      <c r="G24" s="8">
        <v>88597</v>
      </c>
      <c r="H24" s="8">
        <v>113580</v>
      </c>
      <c r="I24" s="8">
        <v>120654</v>
      </c>
      <c r="J24" s="8">
        <v>126678</v>
      </c>
      <c r="K24" s="8">
        <v>166306</v>
      </c>
      <c r="L24" s="8">
        <v>177183</v>
      </c>
      <c r="M24" s="8">
        <v>250377</v>
      </c>
      <c r="N24" s="8">
        <v>465798</v>
      </c>
      <c r="O24" s="8">
        <v>607624</v>
      </c>
      <c r="P24" s="8">
        <v>446797</v>
      </c>
      <c r="Q24" s="8">
        <v>243149</v>
      </c>
      <c r="R24" s="8">
        <v>112519</v>
      </c>
      <c r="S24" s="16">
        <v>127346</v>
      </c>
      <c r="T24" s="17">
        <f t="shared" si="0"/>
        <v>3081591</v>
      </c>
    </row>
    <row r="25" spans="1:20" ht="30" x14ac:dyDescent="0.25">
      <c r="A25" s="26">
        <v>23</v>
      </c>
      <c r="B25" s="9" t="s">
        <v>32</v>
      </c>
      <c r="C25" s="7">
        <v>2016</v>
      </c>
      <c r="D25" s="31" t="s">
        <v>29</v>
      </c>
      <c r="E25" s="38">
        <v>1747</v>
      </c>
      <c r="F25" s="8">
        <v>6271</v>
      </c>
      <c r="G25" s="8">
        <v>43257</v>
      </c>
      <c r="H25" s="8">
        <v>79119</v>
      </c>
      <c r="I25" s="8">
        <v>78036</v>
      </c>
      <c r="J25" s="8">
        <v>81496</v>
      </c>
      <c r="K25" s="8">
        <v>114082</v>
      </c>
      <c r="L25" s="8">
        <v>123238</v>
      </c>
      <c r="M25" s="8">
        <v>186101</v>
      </c>
      <c r="N25" s="8">
        <v>384369</v>
      </c>
      <c r="O25" s="8">
        <v>497250</v>
      </c>
      <c r="P25" s="8">
        <v>382158</v>
      </c>
      <c r="Q25" s="8">
        <v>193312</v>
      </c>
      <c r="R25" s="8">
        <v>93125</v>
      </c>
      <c r="S25" s="16">
        <v>97251</v>
      </c>
      <c r="T25" s="17">
        <f t="shared" si="0"/>
        <v>2360812</v>
      </c>
    </row>
    <row r="26" spans="1:20" ht="30" x14ac:dyDescent="0.25">
      <c r="A26" s="26">
        <v>24</v>
      </c>
      <c r="B26" s="10" t="s">
        <v>31</v>
      </c>
      <c r="C26" s="7">
        <v>2016</v>
      </c>
      <c r="D26" s="31" t="s">
        <v>29</v>
      </c>
      <c r="E26" s="38">
        <v>8746</v>
      </c>
      <c r="F26" s="8">
        <v>34255</v>
      </c>
      <c r="G26" s="8">
        <v>131854</v>
      </c>
      <c r="H26" s="8">
        <v>192699</v>
      </c>
      <c r="I26" s="8">
        <v>198690</v>
      </c>
      <c r="J26" s="8">
        <v>208174</v>
      </c>
      <c r="K26" s="8">
        <v>280388</v>
      </c>
      <c r="L26" s="8">
        <v>300421</v>
      </c>
      <c r="M26" s="8">
        <v>436478</v>
      </c>
      <c r="N26" s="8">
        <v>850167</v>
      </c>
      <c r="O26" s="8">
        <v>1104874</v>
      </c>
      <c r="P26" s="8">
        <v>828955</v>
      </c>
      <c r="Q26" s="8">
        <v>436461</v>
      </c>
      <c r="R26" s="8">
        <v>205644</v>
      </c>
      <c r="S26" s="16">
        <v>224597</v>
      </c>
      <c r="T26" s="17">
        <f t="shared" si="0"/>
        <v>5442403</v>
      </c>
    </row>
    <row r="27" spans="1:20" ht="30" x14ac:dyDescent="0.25">
      <c r="A27" s="26">
        <v>25</v>
      </c>
      <c r="B27" s="9" t="s">
        <v>34</v>
      </c>
      <c r="C27" s="7">
        <v>2016</v>
      </c>
      <c r="D27" s="31" t="s">
        <v>30</v>
      </c>
      <c r="E27" s="38">
        <v>7016</v>
      </c>
      <c r="F27" s="8">
        <v>33091</v>
      </c>
      <c r="G27" s="8">
        <v>143647</v>
      </c>
      <c r="H27" s="8">
        <v>195626</v>
      </c>
      <c r="I27" s="8">
        <v>196605</v>
      </c>
      <c r="J27" s="8">
        <v>186968</v>
      </c>
      <c r="K27" s="8">
        <v>248623</v>
      </c>
      <c r="L27" s="8">
        <v>310589</v>
      </c>
      <c r="M27" s="8">
        <v>537591</v>
      </c>
      <c r="N27" s="8">
        <v>844284</v>
      </c>
      <c r="O27" s="8">
        <v>982008</v>
      </c>
      <c r="P27" s="8">
        <v>659335</v>
      </c>
      <c r="Q27" s="8">
        <v>346479</v>
      </c>
      <c r="R27" s="8">
        <v>163675</v>
      </c>
      <c r="S27" s="16">
        <v>183129</v>
      </c>
      <c r="T27" s="17">
        <f t="shared" si="0"/>
        <v>5038666</v>
      </c>
    </row>
    <row r="28" spans="1:20" ht="30" x14ac:dyDescent="0.25">
      <c r="A28" s="26">
        <v>26</v>
      </c>
      <c r="B28" s="9" t="s">
        <v>35</v>
      </c>
      <c r="C28" s="7">
        <v>2016</v>
      </c>
      <c r="D28" s="31" t="s">
        <v>30</v>
      </c>
      <c r="E28" s="38">
        <v>1754</v>
      </c>
      <c r="F28" s="8">
        <v>8522</v>
      </c>
      <c r="G28" s="8">
        <v>80683</v>
      </c>
      <c r="H28" s="8">
        <v>149590</v>
      </c>
      <c r="I28" s="8">
        <v>144585</v>
      </c>
      <c r="J28" s="8">
        <v>134041</v>
      </c>
      <c r="K28" s="8">
        <v>195944</v>
      </c>
      <c r="L28" s="8">
        <v>270153</v>
      </c>
      <c r="M28" s="8">
        <v>557961</v>
      </c>
      <c r="N28" s="8">
        <v>910634</v>
      </c>
      <c r="O28" s="8">
        <v>997292</v>
      </c>
      <c r="P28" s="8">
        <v>632524</v>
      </c>
      <c r="Q28" s="8">
        <v>303264</v>
      </c>
      <c r="R28" s="8">
        <v>136359</v>
      </c>
      <c r="S28" s="16">
        <v>128975</v>
      </c>
      <c r="T28" s="17">
        <f t="shared" si="0"/>
        <v>4652281</v>
      </c>
    </row>
    <row r="29" spans="1:20" ht="15.75" thickBot="1" x14ac:dyDescent="0.3">
      <c r="A29" s="27">
        <v>27</v>
      </c>
      <c r="B29" s="11" t="s">
        <v>36</v>
      </c>
      <c r="C29" s="12">
        <v>2016</v>
      </c>
      <c r="D29" s="32" t="s">
        <v>30</v>
      </c>
      <c r="E29" s="39">
        <v>8770</v>
      </c>
      <c r="F29" s="24">
        <v>41613</v>
      </c>
      <c r="G29" s="24">
        <v>224330</v>
      </c>
      <c r="H29" s="24">
        <v>345216</v>
      </c>
      <c r="I29" s="24">
        <v>341190</v>
      </c>
      <c r="J29" s="24">
        <v>321009</v>
      </c>
      <c r="K29" s="24">
        <v>444567</v>
      </c>
      <c r="L29" s="24">
        <v>580742</v>
      </c>
      <c r="M29" s="24">
        <v>1095552</v>
      </c>
      <c r="N29" s="24">
        <v>1754918</v>
      </c>
      <c r="O29" s="24">
        <v>1979300</v>
      </c>
      <c r="P29" s="24">
        <v>1291859</v>
      </c>
      <c r="Q29" s="24">
        <v>649743</v>
      </c>
      <c r="R29" s="24">
        <v>300034</v>
      </c>
      <c r="S29" s="25">
        <v>312104</v>
      </c>
      <c r="T29" s="23">
        <f t="shared" si="0"/>
        <v>9690947</v>
      </c>
    </row>
    <row r="30" spans="1:20" ht="30" x14ac:dyDescent="0.25">
      <c r="A30" s="4">
        <v>28</v>
      </c>
      <c r="B30" s="18" t="s">
        <v>25</v>
      </c>
      <c r="C30" s="19">
        <v>2016</v>
      </c>
      <c r="D30" s="30" t="s">
        <v>28</v>
      </c>
      <c r="E30" s="37">
        <v>117</v>
      </c>
      <c r="F30" s="21">
        <v>5303</v>
      </c>
      <c r="G30" s="21">
        <v>55420</v>
      </c>
      <c r="H30" s="21">
        <v>81496</v>
      </c>
      <c r="I30" s="21">
        <v>76093</v>
      </c>
      <c r="J30" s="21">
        <v>59818</v>
      </c>
      <c r="K30" s="21">
        <v>78964</v>
      </c>
      <c r="L30" s="21">
        <v>131582</v>
      </c>
      <c r="M30" s="21">
        <v>296087</v>
      </c>
      <c r="N30" s="21">
        <v>371110</v>
      </c>
      <c r="O30" s="21">
        <v>369201</v>
      </c>
      <c r="P30" s="21">
        <v>219191</v>
      </c>
      <c r="Q30" s="21">
        <v>104657</v>
      </c>
      <c r="R30" s="21">
        <v>53936</v>
      </c>
      <c r="S30" s="22">
        <v>58549</v>
      </c>
      <c r="T30" s="20">
        <v>1961524</v>
      </c>
    </row>
    <row r="31" spans="1:20" ht="30" x14ac:dyDescent="0.25">
      <c r="A31" s="4">
        <v>29</v>
      </c>
      <c r="B31" s="9" t="s">
        <v>26</v>
      </c>
      <c r="C31" s="7">
        <v>2016</v>
      </c>
      <c r="D31" s="31" t="s">
        <v>28</v>
      </c>
      <c r="E31" s="38">
        <v>37</v>
      </c>
      <c r="F31" s="8">
        <v>2573</v>
      </c>
      <c r="G31" s="8">
        <v>38427</v>
      </c>
      <c r="H31" s="8">
        <v>73724</v>
      </c>
      <c r="I31" s="8">
        <v>69720</v>
      </c>
      <c r="J31" s="8">
        <v>54510</v>
      </c>
      <c r="K31" s="8">
        <v>82703</v>
      </c>
      <c r="L31" s="8">
        <v>150857</v>
      </c>
      <c r="M31" s="8">
        <v>369378</v>
      </c>
      <c r="N31" s="8">
        <v>514007</v>
      </c>
      <c r="O31" s="8">
        <v>494320</v>
      </c>
      <c r="P31" s="8">
        <v>250555</v>
      </c>
      <c r="Q31" s="8">
        <v>109854</v>
      </c>
      <c r="R31" s="8">
        <v>45835</v>
      </c>
      <c r="S31" s="16">
        <v>37022</v>
      </c>
      <c r="T31" s="17">
        <v>2293522</v>
      </c>
    </row>
    <row r="32" spans="1:20" ht="30" x14ac:dyDescent="0.25">
      <c r="A32" s="4">
        <v>30</v>
      </c>
      <c r="B32" s="10" t="s">
        <v>27</v>
      </c>
      <c r="C32" s="7">
        <v>2016</v>
      </c>
      <c r="D32" s="31" t="s">
        <v>28</v>
      </c>
      <c r="E32" s="38">
        <v>154</v>
      </c>
      <c r="F32" s="8">
        <v>7876</v>
      </c>
      <c r="G32" s="8">
        <v>93847</v>
      </c>
      <c r="H32" s="8">
        <v>155220</v>
      </c>
      <c r="I32" s="8">
        <v>145813</v>
      </c>
      <c r="J32" s="8">
        <v>114328</v>
      </c>
      <c r="K32" s="8">
        <v>161667</v>
      </c>
      <c r="L32" s="8">
        <v>282439</v>
      </c>
      <c r="M32" s="8">
        <v>665465</v>
      </c>
      <c r="N32" s="8">
        <v>885117</v>
      </c>
      <c r="O32" s="8">
        <v>863521</v>
      </c>
      <c r="P32" s="8">
        <v>469746</v>
      </c>
      <c r="Q32" s="8">
        <v>214511</v>
      </c>
      <c r="R32" s="8">
        <v>99771</v>
      </c>
      <c r="S32" s="16">
        <v>95571</v>
      </c>
      <c r="T32" s="17">
        <v>4255046</v>
      </c>
    </row>
    <row r="33" spans="1:20" ht="30" x14ac:dyDescent="0.25">
      <c r="A33" s="4">
        <v>31</v>
      </c>
      <c r="B33" s="9" t="s">
        <v>33</v>
      </c>
      <c r="C33" s="7">
        <v>2016</v>
      </c>
      <c r="D33" s="31" t="s">
        <v>29</v>
      </c>
      <c r="E33" s="38">
        <f>E36-E30</f>
        <v>6977</v>
      </c>
      <c r="F33" s="8">
        <f t="shared" ref="F33:T33" si="5">F36-F30</f>
        <v>28266</v>
      </c>
      <c r="G33" s="8">
        <f t="shared" si="5"/>
        <v>88330</v>
      </c>
      <c r="H33" s="8">
        <f t="shared" si="5"/>
        <v>112570</v>
      </c>
      <c r="I33" s="8">
        <f t="shared" si="5"/>
        <v>120481</v>
      </c>
      <c r="J33" s="8">
        <f t="shared" si="5"/>
        <v>125015</v>
      </c>
      <c r="K33" s="8">
        <f t="shared" si="5"/>
        <v>159816</v>
      </c>
      <c r="L33" s="8">
        <f t="shared" si="5"/>
        <v>176650</v>
      </c>
      <c r="M33" s="8">
        <f t="shared" si="5"/>
        <v>243448</v>
      </c>
      <c r="N33" s="8">
        <f t="shared" si="5"/>
        <v>459604</v>
      </c>
      <c r="O33" s="8">
        <f t="shared" si="5"/>
        <v>595221</v>
      </c>
      <c r="P33" s="8">
        <f t="shared" si="5"/>
        <v>442804</v>
      </c>
      <c r="Q33" s="8">
        <f t="shared" si="5"/>
        <v>243789</v>
      </c>
      <c r="R33" s="8">
        <f t="shared" si="5"/>
        <v>117826</v>
      </c>
      <c r="S33" s="16">
        <f t="shared" si="5"/>
        <v>131790</v>
      </c>
      <c r="T33" s="17">
        <f t="shared" si="5"/>
        <v>3052587</v>
      </c>
    </row>
    <row r="34" spans="1:20" ht="30" x14ac:dyDescent="0.25">
      <c r="A34" s="4">
        <v>32</v>
      </c>
      <c r="B34" s="9" t="s">
        <v>32</v>
      </c>
      <c r="C34" s="7">
        <v>2016</v>
      </c>
      <c r="D34" s="31" t="s">
        <v>29</v>
      </c>
      <c r="E34" s="38">
        <f>E37-E31</f>
        <v>2174</v>
      </c>
      <c r="F34" s="8">
        <f t="shared" ref="F34:T34" si="6">F37-F31</f>
        <v>6975</v>
      </c>
      <c r="G34" s="8">
        <f t="shared" si="6"/>
        <v>44376</v>
      </c>
      <c r="H34" s="8">
        <f t="shared" si="6"/>
        <v>82109</v>
      </c>
      <c r="I34" s="8">
        <f t="shared" si="6"/>
        <v>80473</v>
      </c>
      <c r="J34" s="8">
        <f t="shared" si="6"/>
        <v>81848</v>
      </c>
      <c r="K34" s="8">
        <f t="shared" si="6"/>
        <v>114566</v>
      </c>
      <c r="L34" s="8">
        <f t="shared" si="6"/>
        <v>128062</v>
      </c>
      <c r="M34" s="8">
        <f t="shared" si="6"/>
        <v>195373</v>
      </c>
      <c r="N34" s="8">
        <f t="shared" si="6"/>
        <v>404523</v>
      </c>
      <c r="O34" s="8">
        <f t="shared" si="6"/>
        <v>518633</v>
      </c>
      <c r="P34" s="8">
        <f t="shared" si="6"/>
        <v>393212</v>
      </c>
      <c r="Q34" s="8">
        <f t="shared" si="6"/>
        <v>197053</v>
      </c>
      <c r="R34" s="8">
        <f t="shared" si="6"/>
        <v>93195</v>
      </c>
      <c r="S34" s="16">
        <f t="shared" si="6"/>
        <v>97538</v>
      </c>
      <c r="T34" s="17">
        <f t="shared" si="6"/>
        <v>2440110</v>
      </c>
    </row>
    <row r="35" spans="1:20" ht="30" x14ac:dyDescent="0.25">
      <c r="A35" s="4">
        <v>33</v>
      </c>
      <c r="B35" s="10" t="s">
        <v>31</v>
      </c>
      <c r="C35" s="7">
        <v>2016</v>
      </c>
      <c r="D35" s="31" t="s">
        <v>29</v>
      </c>
      <c r="E35" s="38">
        <v>9151</v>
      </c>
      <c r="F35" s="8">
        <v>35241</v>
      </c>
      <c r="G35" s="8">
        <v>132705</v>
      </c>
      <c r="H35" s="8">
        <v>194679</v>
      </c>
      <c r="I35" s="8">
        <v>200953</v>
      </c>
      <c r="J35" s="8">
        <v>206863</v>
      </c>
      <c r="K35" s="8">
        <v>274382</v>
      </c>
      <c r="L35" s="8">
        <v>304712</v>
      </c>
      <c r="M35" s="8">
        <v>438821</v>
      </c>
      <c r="N35" s="8">
        <v>864125</v>
      </c>
      <c r="O35" s="8">
        <v>1113854</v>
      </c>
      <c r="P35" s="8">
        <v>836016</v>
      </c>
      <c r="Q35" s="8">
        <v>440842</v>
      </c>
      <c r="R35" s="8">
        <v>211021</v>
      </c>
      <c r="S35" s="16">
        <v>229328</v>
      </c>
      <c r="T35" s="17">
        <v>5492693</v>
      </c>
    </row>
    <row r="36" spans="1:20" ht="30" x14ac:dyDescent="0.25">
      <c r="A36" s="4">
        <v>34</v>
      </c>
      <c r="B36" s="9" t="s">
        <v>34</v>
      </c>
      <c r="C36" s="7">
        <v>2016</v>
      </c>
      <c r="D36" s="31" t="s">
        <v>30</v>
      </c>
      <c r="E36" s="38">
        <v>7094</v>
      </c>
      <c r="F36" s="8">
        <v>33569</v>
      </c>
      <c r="G36" s="8">
        <v>143750</v>
      </c>
      <c r="H36" s="8">
        <v>194066</v>
      </c>
      <c r="I36" s="8">
        <v>196574</v>
      </c>
      <c r="J36" s="8">
        <v>184833</v>
      </c>
      <c r="K36" s="8">
        <v>238780</v>
      </c>
      <c r="L36" s="8">
        <v>308232</v>
      </c>
      <c r="M36" s="8">
        <v>539535</v>
      </c>
      <c r="N36" s="8">
        <v>830714</v>
      </c>
      <c r="O36" s="8">
        <v>964422</v>
      </c>
      <c r="P36" s="8">
        <v>661995</v>
      </c>
      <c r="Q36" s="8">
        <v>348446</v>
      </c>
      <c r="R36" s="8">
        <v>171762</v>
      </c>
      <c r="S36" s="16">
        <v>190339</v>
      </c>
      <c r="T36" s="17">
        <v>5014111</v>
      </c>
    </row>
    <row r="37" spans="1:20" ht="30" x14ac:dyDescent="0.25">
      <c r="A37" s="4">
        <v>35</v>
      </c>
      <c r="B37" s="9" t="s">
        <v>35</v>
      </c>
      <c r="C37" s="7">
        <v>2016</v>
      </c>
      <c r="D37" s="31" t="s">
        <v>30</v>
      </c>
      <c r="E37" s="38">
        <v>2211</v>
      </c>
      <c r="F37" s="8">
        <v>9548</v>
      </c>
      <c r="G37" s="8">
        <v>82803</v>
      </c>
      <c r="H37" s="8">
        <v>155833</v>
      </c>
      <c r="I37" s="8">
        <v>150193</v>
      </c>
      <c r="J37" s="8">
        <v>136358</v>
      </c>
      <c r="K37" s="8">
        <v>197269</v>
      </c>
      <c r="L37" s="8">
        <v>278919</v>
      </c>
      <c r="M37" s="8">
        <v>564751</v>
      </c>
      <c r="N37" s="8">
        <v>918530</v>
      </c>
      <c r="O37" s="8">
        <v>1012953</v>
      </c>
      <c r="P37" s="8">
        <v>643767</v>
      </c>
      <c r="Q37" s="8">
        <v>306907</v>
      </c>
      <c r="R37" s="8">
        <v>139030</v>
      </c>
      <c r="S37" s="16">
        <v>134560</v>
      </c>
      <c r="T37" s="17">
        <v>4733632</v>
      </c>
    </row>
    <row r="38" spans="1:20" ht="15.75" thickBot="1" x14ac:dyDescent="0.3">
      <c r="A38" s="42">
        <v>36</v>
      </c>
      <c r="B38" s="11" t="s">
        <v>36</v>
      </c>
      <c r="C38" s="12">
        <v>2016</v>
      </c>
      <c r="D38" s="32" t="s">
        <v>30</v>
      </c>
      <c r="E38" s="39">
        <v>9305</v>
      </c>
      <c r="F38" s="24">
        <v>43117</v>
      </c>
      <c r="G38" s="24">
        <v>226553</v>
      </c>
      <c r="H38" s="24">
        <v>349899</v>
      </c>
      <c r="I38" s="24">
        <v>346767</v>
      </c>
      <c r="J38" s="24">
        <v>321191</v>
      </c>
      <c r="K38" s="24">
        <v>436049</v>
      </c>
      <c r="L38" s="24">
        <v>587151</v>
      </c>
      <c r="M38" s="24">
        <v>1104286</v>
      </c>
      <c r="N38" s="24">
        <v>1749244</v>
      </c>
      <c r="O38" s="24">
        <v>1977375</v>
      </c>
      <c r="P38" s="24">
        <v>1305762</v>
      </c>
      <c r="Q38" s="24">
        <v>655353</v>
      </c>
      <c r="R38" s="24">
        <v>310792</v>
      </c>
      <c r="S38" s="25">
        <v>324899</v>
      </c>
      <c r="T38" s="23">
        <v>9747743</v>
      </c>
    </row>
    <row r="39" spans="1:20" x14ac:dyDescent="0.25">
      <c r="A39" s="4">
        <v>37</v>
      </c>
      <c r="T39" s="5"/>
    </row>
    <row r="40" spans="1:20" x14ac:dyDescent="0.25">
      <c r="A40" s="4">
        <v>38</v>
      </c>
      <c r="E40" s="3"/>
      <c r="F40" s="3"/>
      <c r="G40" s="3"/>
      <c r="H40" s="3"/>
      <c r="I40" s="3"/>
      <c r="J40" s="3"/>
      <c r="K40" s="3"/>
      <c r="L40" s="3"/>
      <c r="M40" s="3"/>
      <c r="N40" s="3"/>
      <c r="O40" s="3"/>
      <c r="P40" s="3"/>
      <c r="Q40" s="3"/>
      <c r="R40" s="3"/>
      <c r="S40" s="3"/>
      <c r="T40" s="3"/>
    </row>
    <row r="41" spans="1:20" x14ac:dyDescent="0.25">
      <c r="A41" s="4">
        <v>39</v>
      </c>
      <c r="B41" s="6" t="s">
        <v>20</v>
      </c>
    </row>
    <row r="42" spans="1:20" x14ac:dyDescent="0.25">
      <c r="A42" s="4">
        <v>40</v>
      </c>
      <c r="B42" s="6" t="s">
        <v>21</v>
      </c>
    </row>
    <row r="43" spans="1:20" x14ac:dyDescent="0.25">
      <c r="A43" s="4">
        <v>41</v>
      </c>
      <c r="B43" s="6" t="s">
        <v>59</v>
      </c>
    </row>
    <row r="44" spans="1:20" x14ac:dyDescent="0.25">
      <c r="A44" s="4">
        <v>42</v>
      </c>
      <c r="B44" s="6" t="s">
        <v>22</v>
      </c>
    </row>
    <row r="45" spans="1:20" x14ac:dyDescent="0.25">
      <c r="A45" s="4">
        <v>43</v>
      </c>
      <c r="B45" s="6" t="s">
        <v>23</v>
      </c>
    </row>
    <row r="46" spans="1:20" x14ac:dyDescent="0.25">
      <c r="A46" s="4">
        <v>44</v>
      </c>
      <c r="B46" s="6" t="s">
        <v>24</v>
      </c>
      <c r="D46" s="40" t="s">
        <v>49</v>
      </c>
    </row>
    <row r="47" spans="1:20" x14ac:dyDescent="0.25">
      <c r="A47" s="4">
        <v>45</v>
      </c>
      <c r="B47" s="6"/>
      <c r="D47" t="s">
        <v>50</v>
      </c>
    </row>
    <row r="48" spans="1:20" x14ac:dyDescent="0.25">
      <c r="B48" s="6" t="s">
        <v>58</v>
      </c>
      <c r="D48" t="s">
        <v>51</v>
      </c>
    </row>
    <row r="49" spans="4:4" x14ac:dyDescent="0.25">
      <c r="D49" t="s">
        <v>52</v>
      </c>
    </row>
    <row r="50" spans="4:4" x14ac:dyDescent="0.25">
      <c r="D50" t="s">
        <v>53</v>
      </c>
    </row>
    <row r="51" spans="4:4" x14ac:dyDescent="0.25">
      <c r="D51" s="40" t="s">
        <v>41</v>
      </c>
    </row>
    <row r="53" spans="4:4" x14ac:dyDescent="0.25">
      <c r="D53" s="40" t="s">
        <v>43</v>
      </c>
    </row>
    <row r="54" spans="4:4" x14ac:dyDescent="0.25">
      <c r="D54" t="s">
        <v>44</v>
      </c>
    </row>
    <row r="55" spans="4:4" x14ac:dyDescent="0.25">
      <c r="D55" t="s">
        <v>45</v>
      </c>
    </row>
    <row r="56" spans="4:4" x14ac:dyDescent="0.25">
      <c r="D56" t="s">
        <v>46</v>
      </c>
    </row>
    <row r="57" spans="4:4" x14ac:dyDescent="0.25">
      <c r="D57" t="s">
        <v>47</v>
      </c>
    </row>
    <row r="58" spans="4:4" x14ac:dyDescent="0.25">
      <c r="D58" s="40" t="s">
        <v>41</v>
      </c>
    </row>
    <row r="60" spans="4:4" x14ac:dyDescent="0.25">
      <c r="D60" s="40" t="s">
        <v>42</v>
      </c>
    </row>
    <row r="61" spans="4:4" x14ac:dyDescent="0.25">
      <c r="D61" t="s">
        <v>37</v>
      </c>
    </row>
    <row r="62" spans="4:4" x14ac:dyDescent="0.25">
      <c r="D62" t="s">
        <v>38</v>
      </c>
    </row>
    <row r="63" spans="4:4" x14ac:dyDescent="0.25">
      <c r="D63" t="s">
        <v>39</v>
      </c>
    </row>
    <row r="64" spans="4:4" x14ac:dyDescent="0.25">
      <c r="D64" t="s">
        <v>40</v>
      </c>
    </row>
    <row r="65" spans="4:4" x14ac:dyDescent="0.25">
      <c r="D65" s="40" t="s">
        <v>41</v>
      </c>
    </row>
    <row r="67" spans="4:4" x14ac:dyDescent="0.25">
      <c r="D67" s="40" t="s">
        <v>57</v>
      </c>
    </row>
    <row r="68" spans="4:4" x14ac:dyDescent="0.25">
      <c r="D68" s="41" t="s">
        <v>54</v>
      </c>
    </row>
    <row r="69" spans="4:4" x14ac:dyDescent="0.25">
      <c r="D69" t="s">
        <v>55</v>
      </c>
    </row>
    <row r="70" spans="4:4" x14ac:dyDescent="0.25">
      <c r="D70" t="s">
        <v>56</v>
      </c>
    </row>
    <row r="71" spans="4:4" x14ac:dyDescent="0.25">
      <c r="D71" s="40" t="s">
        <v>41</v>
      </c>
    </row>
  </sheetData>
  <autoFilter ref="A2:T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 Structure by Ownership</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2018-02-16T11:02:26Z</dcterms:created>
  <dcterms:modified xsi:type="dcterms:W3CDTF">2018-11-06T16:21:34Z</dcterms:modified>
</cp:coreProperties>
</file>