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Z:\FISEAPPS\FISEPRO\New_Content\sample_NFI\MK\Originals_more_recent\Tabular_data\Info_level_B\Topic_Fellings\Statistical_Office\"/>
    </mc:Choice>
  </mc:AlternateContent>
  <bookViews>
    <workbookView xWindow="0" yWindow="0" windowWidth="28800" windowHeight="12300"/>
  </bookViews>
  <sheets>
    <sheet name="ES332M16" sheetId="2" r:id="rId1"/>
  </sheets>
  <calcPr calcId="162913" iterateDelta="1E-4"/>
</workbook>
</file>

<file path=xl/calcChain.xml><?xml version="1.0" encoding="utf-8"?>
<calcChain xmlns="http://schemas.openxmlformats.org/spreadsheetml/2006/main">
  <c r="X4" i="2" l="1"/>
  <c r="R27" i="2"/>
  <c r="R26" i="2"/>
  <c r="R25" i="2"/>
  <c r="R24" i="2"/>
  <c r="R23" i="2"/>
  <c r="R22" i="2"/>
  <c r="R21" i="2"/>
  <c r="R20" i="2"/>
  <c r="N27" i="2"/>
  <c r="N26" i="2"/>
  <c r="N25" i="2"/>
  <c r="N24" i="2"/>
  <c r="N23" i="2"/>
  <c r="N22" i="2"/>
  <c r="N21" i="2"/>
  <c r="N20" i="2"/>
  <c r="J27" i="2"/>
  <c r="J26" i="2"/>
  <c r="J25" i="2"/>
  <c r="J24" i="2"/>
  <c r="J23" i="2"/>
  <c r="J22" i="2"/>
  <c r="J21" i="2"/>
  <c r="J20" i="2"/>
  <c r="F27" i="2"/>
  <c r="F26" i="2"/>
  <c r="F25" i="2"/>
  <c r="G24" i="2"/>
  <c r="F24" i="2"/>
  <c r="F23" i="2"/>
  <c r="F22" i="2"/>
  <c r="F21" i="2"/>
  <c r="F20" i="2"/>
  <c r="V26" i="2"/>
  <c r="V24" i="2"/>
  <c r="V22" i="2"/>
  <c r="V20" i="2"/>
  <c r="V27" i="2"/>
  <c r="V25" i="2"/>
  <c r="V23" i="2"/>
  <c r="V21" i="2"/>
  <c r="T27" i="2"/>
  <c r="T26" i="2"/>
  <c r="T25" i="2"/>
  <c r="T24" i="2"/>
  <c r="T23" i="2"/>
  <c r="T22" i="2"/>
  <c r="T21" i="2"/>
  <c r="T20" i="2"/>
  <c r="P27" i="2"/>
  <c r="P26" i="2"/>
  <c r="P25" i="2"/>
  <c r="P24" i="2"/>
  <c r="P23" i="2"/>
  <c r="P22" i="2"/>
  <c r="P21" i="2"/>
  <c r="P20" i="2"/>
  <c r="L27" i="2"/>
  <c r="L26" i="2"/>
  <c r="L25" i="2"/>
  <c r="L24" i="2"/>
  <c r="L23" i="2"/>
  <c r="L22" i="2"/>
  <c r="L21" i="2"/>
  <c r="L20" i="2"/>
  <c r="H27" i="2"/>
  <c r="H26" i="2"/>
  <c r="H25" i="2"/>
  <c r="H24" i="2"/>
  <c r="H23" i="2"/>
  <c r="H22" i="2"/>
  <c r="H21" i="2"/>
  <c r="H20" i="2"/>
  <c r="D26" i="2"/>
  <c r="D20" i="2"/>
  <c r="D27" i="2"/>
  <c r="D25" i="2"/>
  <c r="D24" i="2"/>
  <c r="D23" i="2"/>
  <c r="D22" i="2"/>
  <c r="D21" i="2"/>
  <c r="K10" i="2" l="1"/>
  <c r="K7" i="2"/>
  <c r="G11" i="2"/>
  <c r="X19" i="2"/>
  <c r="X18" i="2"/>
  <c r="X17" i="2"/>
  <c r="X16" i="2"/>
  <c r="X15" i="2"/>
  <c r="X14" i="2"/>
  <c r="X13" i="2"/>
  <c r="X12" i="2"/>
  <c r="X11" i="2"/>
  <c r="X10" i="2"/>
  <c r="X9" i="2"/>
  <c r="X25" i="2" s="1"/>
  <c r="X8" i="2"/>
  <c r="X7" i="2"/>
  <c r="X6" i="2"/>
  <c r="X22" i="2" s="1"/>
  <c r="X5" i="2"/>
  <c r="I9" i="2"/>
  <c r="I7" i="2"/>
  <c r="I13" i="2"/>
  <c r="K4" i="2"/>
  <c r="K19" i="2"/>
  <c r="K18" i="2"/>
  <c r="K11" i="2"/>
  <c r="U14" i="2"/>
  <c r="U10" i="2"/>
  <c r="U8" i="2"/>
  <c r="U7" i="2"/>
  <c r="U13" i="2"/>
  <c r="U12" i="2"/>
  <c r="Q11" i="2"/>
  <c r="Q17" i="2"/>
  <c r="Q16" i="2"/>
  <c r="Q7" i="2"/>
  <c r="Q12" i="2"/>
  <c r="M17" i="2"/>
  <c r="M16" i="2"/>
  <c r="M6" i="2"/>
  <c r="M4" i="2"/>
  <c r="E12" i="2"/>
  <c r="E19" i="2"/>
  <c r="E17" i="2"/>
  <c r="E7" i="2"/>
  <c r="E6" i="2"/>
  <c r="E13" i="2"/>
  <c r="X24" i="2" l="1"/>
  <c r="X21" i="2"/>
  <c r="K27" i="2"/>
  <c r="X20" i="2"/>
  <c r="X23" i="2"/>
  <c r="X27" i="2"/>
  <c r="X26" i="2"/>
  <c r="K26" i="2"/>
  <c r="I17" i="2"/>
  <c r="I25" i="2" s="1"/>
  <c r="M14" i="2"/>
  <c r="M22" i="2" s="1"/>
  <c r="Q8" i="2"/>
  <c r="Q24" i="2" s="1"/>
  <c r="K6" i="2"/>
  <c r="I11" i="2"/>
  <c r="I8" i="2"/>
  <c r="Q5" i="2"/>
  <c r="I12" i="2"/>
  <c r="Q9" i="2"/>
  <c r="Q25" i="2" s="1"/>
  <c r="M8" i="2"/>
  <c r="M24" i="2" s="1"/>
  <c r="K14" i="2"/>
  <c r="M9" i="2"/>
  <c r="M25" i="2" s="1"/>
  <c r="M19" i="2"/>
  <c r="U6" i="2"/>
  <c r="U22" i="2" s="1"/>
  <c r="I19" i="2"/>
  <c r="U19" i="2"/>
  <c r="I15" i="2"/>
  <c r="I23" i="2" s="1"/>
  <c r="K15" i="2"/>
  <c r="K23" i="2" s="1"/>
  <c r="M11" i="2"/>
  <c r="I16" i="2"/>
  <c r="U18" i="2"/>
  <c r="U26" i="2" s="1"/>
  <c r="U4" i="2"/>
  <c r="U20" i="2" s="1"/>
  <c r="U9" i="2"/>
  <c r="U11" i="2"/>
  <c r="U27" i="2" s="1"/>
  <c r="Q19" i="2"/>
  <c r="Q27" i="2" s="1"/>
  <c r="Q13" i="2"/>
  <c r="Q4" i="2"/>
  <c r="Q20" i="2" s="1"/>
  <c r="K12" i="2"/>
  <c r="K20" i="2" s="1"/>
  <c r="K8" i="2"/>
  <c r="K16" i="2"/>
  <c r="I5" i="2"/>
  <c r="I21" i="2" s="1"/>
  <c r="I4" i="2"/>
  <c r="I20" i="2" s="1"/>
  <c r="E11" i="2"/>
  <c r="E27" i="2" s="1"/>
  <c r="E4" i="2"/>
  <c r="E20" i="2" s="1"/>
  <c r="E14" i="2"/>
  <c r="E22" i="2" s="1"/>
  <c r="E5" i="2"/>
  <c r="E21" i="2" s="1"/>
  <c r="E15" i="2"/>
  <c r="E23" i="2" s="1"/>
  <c r="E18" i="2"/>
  <c r="E10" i="2"/>
  <c r="E8" i="2"/>
  <c r="E16" i="2"/>
  <c r="M12" i="2"/>
  <c r="M20" i="2" s="1"/>
  <c r="K5" i="2"/>
  <c r="K9" i="2"/>
  <c r="K13" i="2"/>
  <c r="K17" i="2"/>
  <c r="E9" i="2"/>
  <c r="E25" i="2" s="1"/>
  <c r="M15" i="2"/>
  <c r="U5" i="2"/>
  <c r="U21" i="2" s="1"/>
  <c r="I6" i="2"/>
  <c r="I10" i="2"/>
  <c r="I14" i="2"/>
  <c r="I18" i="2"/>
  <c r="U15" i="2"/>
  <c r="U23" i="2" s="1"/>
  <c r="U16" i="2"/>
  <c r="U24" i="2" s="1"/>
  <c r="Q15" i="2"/>
  <c r="Q23" i="2" s="1"/>
  <c r="U17" i="2"/>
  <c r="Q6" i="2"/>
  <c r="Q14" i="2"/>
  <c r="Q10" i="2"/>
  <c r="Q18" i="2"/>
  <c r="M5" i="2"/>
  <c r="M13" i="2"/>
  <c r="M7" i="2"/>
  <c r="M10" i="2"/>
  <c r="M18" i="2"/>
  <c r="M23" i="2" l="1"/>
  <c r="Q26" i="2"/>
  <c r="I26" i="2"/>
  <c r="K21" i="2"/>
  <c r="I22" i="2"/>
  <c r="I24" i="2"/>
  <c r="I27" i="2"/>
  <c r="E24" i="2"/>
  <c r="E26" i="2"/>
  <c r="K24" i="2"/>
  <c r="K25" i="2"/>
  <c r="K22" i="2"/>
  <c r="U25" i="2"/>
  <c r="Q22" i="2"/>
  <c r="Q21" i="2"/>
  <c r="M27" i="2"/>
  <c r="M21" i="2"/>
  <c r="M26" i="2"/>
  <c r="O15" i="2"/>
  <c r="O7" i="2"/>
  <c r="G13" i="2"/>
  <c r="G5" i="2"/>
  <c r="O5" i="2"/>
  <c r="O13" i="2"/>
  <c r="S13" i="2"/>
  <c r="S5" i="2"/>
  <c r="W13" i="2"/>
  <c r="W5" i="2"/>
  <c r="G6" i="2"/>
  <c r="G14" i="2"/>
  <c r="W14" i="2"/>
  <c r="W6" i="2"/>
  <c r="G7" i="2"/>
  <c r="G15" i="2"/>
  <c r="O8" i="2"/>
  <c r="O16" i="2"/>
  <c r="O6" i="2"/>
  <c r="O14" i="2"/>
  <c r="S15" i="2"/>
  <c r="S7" i="2"/>
  <c r="S16" i="2"/>
  <c r="S8" i="2"/>
  <c r="W16" i="2"/>
  <c r="W8" i="2"/>
  <c r="G9" i="2"/>
  <c r="G17" i="2"/>
  <c r="O17" i="2"/>
  <c r="O9" i="2"/>
  <c r="S17" i="2"/>
  <c r="S9" i="2"/>
  <c r="W9" i="2"/>
  <c r="W17" i="2"/>
  <c r="S14" i="2"/>
  <c r="S6" i="2"/>
  <c r="G10" i="2"/>
  <c r="G18" i="2"/>
  <c r="O18" i="2"/>
  <c r="O10" i="2"/>
  <c r="W10" i="2"/>
  <c r="W18" i="2"/>
  <c r="S11" i="2"/>
  <c r="S19" i="2"/>
  <c r="W15" i="2"/>
  <c r="W7" i="2"/>
  <c r="W23" i="2" s="1"/>
  <c r="S18" i="2"/>
  <c r="S10" i="2"/>
  <c r="G19" i="2"/>
  <c r="G27" i="2" s="1"/>
  <c r="O19" i="2"/>
  <c r="O11" i="2"/>
  <c r="O27" i="2" s="1"/>
  <c r="W19" i="2"/>
  <c r="W11" i="2"/>
  <c r="W27" i="2" s="1"/>
  <c r="G4" i="2"/>
  <c r="G12" i="2"/>
  <c r="O4" i="2"/>
  <c r="O12" i="2"/>
  <c r="S12" i="2"/>
  <c r="S4" i="2"/>
  <c r="S20" i="2" s="1"/>
  <c r="W4" i="2"/>
  <c r="W12" i="2"/>
  <c r="S22" i="2" l="1"/>
  <c r="G21" i="2"/>
  <c r="O25" i="2"/>
  <c r="W22" i="2"/>
  <c r="W25" i="2"/>
  <c r="G26" i="2"/>
  <c r="W24" i="2"/>
  <c r="W21" i="2"/>
  <c r="O22" i="2"/>
  <c r="O23" i="2"/>
  <c r="S23" i="2"/>
  <c r="S27" i="2"/>
  <c r="S26" i="2"/>
  <c r="S25" i="2"/>
  <c r="S24" i="2"/>
  <c r="S21" i="2"/>
  <c r="O24" i="2"/>
  <c r="O21" i="2"/>
  <c r="O20" i="2"/>
  <c r="O26" i="2"/>
  <c r="G20" i="2"/>
  <c r="G23" i="2"/>
  <c r="G25" i="2"/>
  <c r="G22" i="2"/>
  <c r="W26" i="2"/>
  <c r="W20" i="2"/>
  <c r="Y16" i="2"/>
  <c r="Y15" i="2"/>
  <c r="Y7" i="2"/>
  <c r="Y23" i="2" s="1"/>
  <c r="Y8" i="2" l="1"/>
  <c r="Y24" i="2" s="1"/>
  <c r="Y17" i="2"/>
  <c r="Y11" i="2"/>
  <c r="Y9" i="2"/>
  <c r="Y4" i="2"/>
  <c r="Y12" i="2"/>
  <c r="Y5" i="2"/>
  <c r="Y21" i="2" s="1"/>
  <c r="Y10" i="2"/>
  <c r="Y26" i="2" s="1"/>
  <c r="Y6" i="2"/>
  <c r="Y14" i="2"/>
  <c r="Y13" i="2"/>
  <c r="Y18" i="2"/>
  <c r="Y19" i="2"/>
  <c r="Y20" i="2" l="1"/>
  <c r="Y25" i="2"/>
  <c r="Y27" i="2"/>
  <c r="Y22" i="2"/>
</calcChain>
</file>

<file path=xl/sharedStrings.xml><?xml version="1.0" encoding="utf-8"?>
<sst xmlns="http://schemas.openxmlformats.org/spreadsheetml/2006/main" count="71" uniqueCount="46">
  <si>
    <t>&lt;a href=http://www.stat.gov.mk/simboli/KoristeniSimboli_en.html target=_blank&gt;&lt;font color=blue&gt;Symbols used&lt;/font&gt;&lt;/a&gt;</t>
  </si>
  <si>
    <t>Source: State Statistical Office</t>
  </si>
  <si>
    <t>Latest update:</t>
  </si>
  <si>
    <t>20180711 12:00</t>
  </si>
  <si>
    <t>Source:</t>
  </si>
  <si>
    <t>State Statistical Office</t>
  </si>
  <si>
    <t>Contact:</t>
  </si>
  <si>
    <t>Lence Petrova; lence.petrova@stat.gov.mk</t>
  </si>
  <si>
    <t>Copyright</t>
  </si>
  <si>
    <t>Units:</t>
  </si>
  <si>
    <t>hectares</t>
  </si>
  <si>
    <t>Internal reference code:</t>
  </si>
  <si>
    <t xml:space="preserve"> -- </t>
  </si>
  <si>
    <t>Year</t>
  </si>
  <si>
    <t>Regions</t>
  </si>
  <si>
    <t>Vardar
(in %)</t>
  </si>
  <si>
    <t>East
(in %)</t>
  </si>
  <si>
    <t>Southwest
(in %)</t>
  </si>
  <si>
    <t>Southeast
(in %)</t>
  </si>
  <si>
    <t>Polog
(in %)</t>
  </si>
  <si>
    <t>Northeast
(in %)</t>
  </si>
  <si>
    <t>Skopje
(in %)</t>
  </si>
  <si>
    <t>Total
(in %)</t>
  </si>
  <si>
    <t>ID</t>
  </si>
  <si>
    <t>Sums checked by JRC: 10-2018</t>
  </si>
  <si>
    <t>Percentages calculated by JRC: 10-2018</t>
  </si>
  <si>
    <t>Vardar
(in m3)</t>
  </si>
  <si>
    <t>East
(in m3)</t>
  </si>
  <si>
    <t>Southwest
(in m3)</t>
  </si>
  <si>
    <t>Southeast
(in m3)</t>
  </si>
  <si>
    <t>Pelagonia
(in m3)</t>
  </si>
  <si>
    <t>Polog
(in m3)</t>
  </si>
  <si>
    <t>Northeast
(in m3)</t>
  </si>
  <si>
    <t>Skopje
(in m3)</t>
  </si>
  <si>
    <t>Total
(in m3)</t>
  </si>
  <si>
    <t>Total</t>
  </si>
  <si>
    <t>State Forest
(in m3)</t>
  </si>
  <si>
    <t>Private Forest
(in %)</t>
  </si>
  <si>
    <t>State Forest
(in %)</t>
  </si>
  <si>
    <t>Private Forest
(in m3)</t>
  </si>
  <si>
    <t>Ownership</t>
  </si>
  <si>
    <t>Species type</t>
  </si>
  <si>
    <t>Gross felled timber (in m3) by species type &amp; ownership and by species type &amp; region, by year</t>
  </si>
  <si>
    <t>Broad-leaved</t>
  </si>
  <si>
    <t>Coniferous</t>
  </si>
  <si>
    <t>ES342M16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</si>
</sst>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4" x14ac:knownFonts="1">
    <font>
      <sz val="11"/>
      <color rgb="FF000000"/>
      <name val="Calibri"/>
      <family val="2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 applyNumberFormat="0" applyBorder="0" applyAlignment="0"/>
    <xf numFmtId="9" fontId="3" fillId="0" borderId="0" applyFont="0" applyFill="0" applyBorder="0" applyAlignment="0" applyProtection="0"/>
  </cellStyleXfs>
  <cellXfs count="94">
    <xf numFmtId="0" fontId="0" fillId="0" borderId="0" xfId="0" applyFill="1" applyProtection="1"/>
    <xf numFmtId="0" fontId="0" fillId="0" borderId="0" xfId="0" applyFill="1" applyAlignment="1" applyProtection="1">
      <alignment wrapText="1"/>
    </xf>
    <xf numFmtId="3" fontId="0" fillId="0" borderId="0" xfId="0" applyNumberFormat="1" applyFill="1" applyProtection="1"/>
    <xf numFmtId="0" fontId="0" fillId="0" borderId="0" xfId="0" applyFont="1" applyFill="1" applyProtection="1"/>
    <xf numFmtId="0" fontId="0" fillId="0" borderId="0" xfId="0"/>
    <xf numFmtId="0" fontId="0" fillId="0" borderId="1" xfId="0" applyFill="1" applyBorder="1" applyProtection="1"/>
    <xf numFmtId="3" fontId="0" fillId="0" borderId="1" xfId="0" applyNumberFormat="1" applyFill="1" applyBorder="1" applyAlignment="1" applyProtection="1">
      <alignment horizontal="right"/>
    </xf>
    <xf numFmtId="0" fontId="0" fillId="0" borderId="5" xfId="0" applyFill="1" applyBorder="1" applyProtection="1"/>
    <xf numFmtId="0" fontId="0" fillId="0" borderId="10" xfId="0" applyFill="1" applyBorder="1" applyProtection="1"/>
    <xf numFmtId="0" fontId="2" fillId="0" borderId="13" xfId="0" applyFont="1" applyFill="1" applyBorder="1" applyAlignment="1" applyProtection="1">
      <alignment wrapText="1"/>
    </xf>
    <xf numFmtId="0" fontId="0" fillId="0" borderId="14" xfId="0" applyFill="1" applyBorder="1" applyProtection="1"/>
    <xf numFmtId="0" fontId="2" fillId="0" borderId="13" xfId="0" applyFont="1" applyFill="1" applyBorder="1" applyProtection="1"/>
    <xf numFmtId="0" fontId="2" fillId="0" borderId="11" xfId="0" applyFont="1" applyFill="1" applyBorder="1" applyAlignment="1" applyProtection="1">
      <alignment wrapText="1"/>
    </xf>
    <xf numFmtId="3" fontId="0" fillId="0" borderId="3" xfId="0" applyNumberFormat="1" applyFill="1" applyBorder="1" applyAlignment="1" applyProtection="1">
      <alignment horizontal="right"/>
    </xf>
    <xf numFmtId="3" fontId="0" fillId="0" borderId="8" xfId="0" applyNumberFormat="1" applyFill="1" applyBorder="1" applyAlignment="1" applyProtection="1">
      <alignment horizontal="right"/>
    </xf>
    <xf numFmtId="0" fontId="2" fillId="2" borderId="12" xfId="0" applyFont="1" applyFill="1" applyBorder="1" applyAlignment="1" applyProtection="1">
      <alignment wrapText="1"/>
    </xf>
    <xf numFmtId="3" fontId="0" fillId="2" borderId="3" xfId="0" applyNumberFormat="1" applyFill="1" applyBorder="1" applyAlignment="1" applyProtection="1">
      <alignment horizontal="right"/>
    </xf>
    <xf numFmtId="3" fontId="0" fillId="2" borderId="1" xfId="0" applyNumberFormat="1" applyFill="1" applyBorder="1" applyAlignment="1" applyProtection="1">
      <alignment horizontal="right"/>
    </xf>
    <xf numFmtId="3" fontId="0" fillId="2" borderId="8" xfId="0" applyNumberFormat="1" applyFill="1" applyBorder="1" applyAlignment="1" applyProtection="1">
      <alignment horizontal="right"/>
    </xf>
    <xf numFmtId="0" fontId="0" fillId="0" borderId="4" xfId="0" applyNumberFormat="1" applyFont="1" applyFill="1" applyBorder="1" applyProtection="1"/>
    <xf numFmtId="0" fontId="0" fillId="0" borderId="6" xfId="0" applyNumberFormat="1" applyFont="1" applyFill="1" applyBorder="1" applyProtection="1"/>
    <xf numFmtId="0" fontId="0" fillId="0" borderId="9" xfId="0" applyNumberFormat="1" applyFont="1" applyFill="1" applyBorder="1" applyProtection="1"/>
    <xf numFmtId="164" fontId="0" fillId="0" borderId="15" xfId="1" applyNumberFormat="1" applyFont="1" applyFill="1" applyBorder="1" applyAlignment="1" applyProtection="1">
      <alignment horizontal="right"/>
    </xf>
    <xf numFmtId="164" fontId="0" fillId="0" borderId="10" xfId="1" applyNumberFormat="1" applyFont="1" applyFill="1" applyBorder="1" applyProtection="1"/>
    <xf numFmtId="164" fontId="2" fillId="0" borderId="12" xfId="1" applyNumberFormat="1" applyFont="1" applyFill="1" applyBorder="1" applyAlignment="1" applyProtection="1">
      <alignment wrapText="1"/>
    </xf>
    <xf numFmtId="164" fontId="0" fillId="0" borderId="21" xfId="1" applyNumberFormat="1" applyFont="1" applyFill="1" applyBorder="1" applyAlignment="1" applyProtection="1">
      <alignment horizontal="right"/>
    </xf>
    <xf numFmtId="164" fontId="0" fillId="0" borderId="20" xfId="1" applyNumberFormat="1" applyFont="1" applyFill="1" applyBorder="1" applyAlignment="1" applyProtection="1">
      <alignment horizontal="right"/>
    </xf>
    <xf numFmtId="164" fontId="0" fillId="0" borderId="0" xfId="1" applyNumberFormat="1" applyFont="1" applyFill="1" applyProtection="1"/>
    <xf numFmtId="164" fontId="0" fillId="2" borderId="3" xfId="1" applyNumberFormat="1" applyFont="1" applyFill="1" applyBorder="1" applyAlignment="1" applyProtection="1">
      <alignment horizontal="right"/>
    </xf>
    <xf numFmtId="164" fontId="3" fillId="2" borderId="1" xfId="1" applyNumberFormat="1" applyFont="1" applyFill="1" applyBorder="1" applyAlignment="1" applyProtection="1">
      <alignment horizontal="right"/>
    </xf>
    <xf numFmtId="164" fontId="0" fillId="2" borderId="1" xfId="1" applyNumberFormat="1" applyFont="1" applyFill="1" applyBorder="1" applyAlignment="1" applyProtection="1">
      <alignment horizontal="right"/>
    </xf>
    <xf numFmtId="0" fontId="0" fillId="0" borderId="22" xfId="0" applyFill="1" applyBorder="1" applyProtection="1"/>
    <xf numFmtId="0" fontId="1" fillId="0" borderId="0" xfId="0" applyFont="1" applyFill="1" applyProtection="1"/>
    <xf numFmtId="164" fontId="2" fillId="2" borderId="13" xfId="1" applyNumberFormat="1" applyFont="1" applyFill="1" applyBorder="1" applyAlignment="1" applyProtection="1">
      <alignment wrapText="1"/>
    </xf>
    <xf numFmtId="3" fontId="0" fillId="0" borderId="2" xfId="0" applyNumberFormat="1" applyFill="1" applyBorder="1" applyAlignment="1" applyProtection="1">
      <alignment horizontal="right"/>
    </xf>
    <xf numFmtId="164" fontId="0" fillId="2" borderId="4" xfId="1" applyNumberFormat="1" applyFont="1" applyFill="1" applyBorder="1" applyAlignment="1" applyProtection="1">
      <alignment horizontal="right"/>
    </xf>
    <xf numFmtId="3" fontId="0" fillId="0" borderId="5" xfId="0" applyNumberFormat="1" applyFill="1" applyBorder="1" applyAlignment="1" applyProtection="1">
      <alignment horizontal="right"/>
    </xf>
    <xf numFmtId="164" fontId="3" fillId="2" borderId="6" xfId="1" applyNumberFormat="1" applyFont="1" applyFill="1" applyBorder="1" applyAlignment="1" applyProtection="1">
      <alignment horizontal="right"/>
    </xf>
    <xf numFmtId="164" fontId="0" fillId="2" borderId="6" xfId="1" applyNumberFormat="1" applyFont="1" applyFill="1" applyBorder="1" applyAlignment="1" applyProtection="1">
      <alignment horizontal="right"/>
    </xf>
    <xf numFmtId="3" fontId="0" fillId="0" borderId="7" xfId="0" applyNumberFormat="1" applyFill="1" applyBorder="1" applyAlignment="1" applyProtection="1">
      <alignment horizontal="right"/>
    </xf>
    <xf numFmtId="164" fontId="0" fillId="2" borderId="9" xfId="1" applyNumberFormat="1" applyFont="1" applyFill="1" applyBorder="1" applyAlignment="1" applyProtection="1">
      <alignment horizontal="right"/>
    </xf>
    <xf numFmtId="3" fontId="0" fillId="2" borderId="6" xfId="0" applyNumberFormat="1" applyFill="1" applyBorder="1" applyAlignment="1" applyProtection="1">
      <alignment horizontal="right"/>
    </xf>
    <xf numFmtId="0" fontId="2" fillId="0" borderId="19" xfId="0" applyFont="1" applyFill="1" applyBorder="1" applyProtection="1"/>
    <xf numFmtId="0" fontId="0" fillId="0" borderId="23" xfId="0" applyFill="1" applyBorder="1" applyProtection="1"/>
    <xf numFmtId="0" fontId="0" fillId="0" borderId="27" xfId="0" applyFill="1" applyBorder="1" applyProtection="1"/>
    <xf numFmtId="0" fontId="0" fillId="0" borderId="28" xfId="0" applyFill="1" applyBorder="1" applyProtection="1"/>
    <xf numFmtId="0" fontId="0" fillId="0" borderId="29" xfId="0" applyFill="1" applyBorder="1" applyProtection="1"/>
    <xf numFmtId="0" fontId="0" fillId="0" borderId="30" xfId="0" applyFill="1" applyBorder="1" applyProtection="1"/>
    <xf numFmtId="0" fontId="0" fillId="0" borderId="31" xfId="0" applyFill="1" applyBorder="1" applyProtection="1"/>
    <xf numFmtId="0" fontId="0" fillId="0" borderId="1" xfId="0" applyFill="1" applyBorder="1" applyAlignment="1" applyProtection="1">
      <alignment horizontal="center"/>
    </xf>
    <xf numFmtId="0" fontId="2" fillId="0" borderId="32" xfId="0" applyFont="1" applyFill="1" applyBorder="1" applyAlignment="1" applyProtection="1">
      <alignment wrapText="1"/>
    </xf>
    <xf numFmtId="164" fontId="2" fillId="0" borderId="33" xfId="1" applyNumberFormat="1" applyFont="1" applyFill="1" applyBorder="1" applyAlignment="1" applyProtection="1">
      <alignment wrapText="1"/>
    </xf>
    <xf numFmtId="0" fontId="2" fillId="2" borderId="33" xfId="0" applyFont="1" applyFill="1" applyBorder="1" applyAlignment="1" applyProtection="1">
      <alignment wrapText="1"/>
    </xf>
    <xf numFmtId="164" fontId="2" fillId="2" borderId="33" xfId="1" applyNumberFormat="1" applyFont="1" applyFill="1" applyBorder="1" applyAlignment="1" applyProtection="1">
      <alignment wrapText="1"/>
    </xf>
    <xf numFmtId="0" fontId="2" fillId="0" borderId="33" xfId="0" applyFont="1" applyFill="1" applyBorder="1" applyAlignment="1" applyProtection="1">
      <alignment wrapText="1"/>
    </xf>
    <xf numFmtId="164" fontId="2" fillId="2" borderId="34" xfId="1" applyNumberFormat="1" applyFont="1" applyFill="1" applyBorder="1" applyAlignment="1" applyProtection="1">
      <alignment wrapText="1"/>
    </xf>
    <xf numFmtId="0" fontId="0" fillId="0" borderId="2" xfId="0" applyFont="1" applyFill="1" applyBorder="1" applyProtection="1"/>
    <xf numFmtId="0" fontId="0" fillId="0" borderId="5" xfId="0" applyFont="1" applyFill="1" applyBorder="1" applyProtection="1"/>
    <xf numFmtId="0" fontId="0" fillId="0" borderId="7" xfId="0" applyFont="1" applyFill="1" applyBorder="1" applyProtection="1"/>
    <xf numFmtId="3" fontId="2" fillId="0" borderId="2" xfId="0" applyNumberFormat="1" applyFont="1" applyFill="1" applyBorder="1" applyProtection="1"/>
    <xf numFmtId="164" fontId="2" fillId="0" borderId="24" xfId="1" applyNumberFormat="1" applyFont="1" applyFill="1" applyBorder="1" applyAlignment="1" applyProtection="1">
      <alignment horizontal="right"/>
    </xf>
    <xf numFmtId="3" fontId="2" fillId="0" borderId="5" xfId="0" applyNumberFormat="1" applyFont="1" applyFill="1" applyBorder="1" applyProtection="1"/>
    <xf numFmtId="164" fontId="2" fillId="0" borderId="25" xfId="1" applyNumberFormat="1" applyFont="1" applyFill="1" applyBorder="1" applyAlignment="1" applyProtection="1">
      <alignment horizontal="right"/>
    </xf>
    <xf numFmtId="3" fontId="2" fillId="0" borderId="7" xfId="0" applyNumberFormat="1" applyFont="1" applyFill="1" applyBorder="1" applyProtection="1"/>
    <xf numFmtId="164" fontId="2" fillId="0" borderId="26" xfId="1" applyNumberFormat="1" applyFont="1" applyFill="1" applyBorder="1" applyAlignment="1" applyProtection="1">
      <alignment horizontal="right"/>
    </xf>
    <xf numFmtId="3" fontId="2" fillId="0" borderId="2" xfId="0" applyNumberFormat="1" applyFont="1" applyFill="1" applyBorder="1" applyAlignment="1" applyProtection="1">
      <alignment horizontal="right"/>
    </xf>
    <xf numFmtId="3" fontId="2" fillId="0" borderId="5" xfId="0" applyNumberFormat="1" applyFont="1" applyFill="1" applyBorder="1" applyAlignment="1" applyProtection="1">
      <alignment horizontal="right"/>
    </xf>
    <xf numFmtId="3" fontId="2" fillId="0" borderId="7" xfId="0" applyNumberFormat="1" applyFont="1" applyFill="1" applyBorder="1" applyAlignment="1" applyProtection="1">
      <alignment horizontal="right"/>
    </xf>
    <xf numFmtId="0" fontId="2" fillId="0" borderId="2" xfId="0" applyFont="1" applyFill="1" applyBorder="1" applyAlignment="1" applyProtection="1">
      <alignment wrapText="1"/>
    </xf>
    <xf numFmtId="0" fontId="2" fillId="0" borderId="4" xfId="0" applyNumberFormat="1" applyFont="1" applyFill="1" applyBorder="1" applyProtection="1"/>
    <xf numFmtId="164" fontId="2" fillId="0" borderId="21" xfId="1" applyNumberFormat="1" applyFont="1" applyFill="1" applyBorder="1" applyAlignment="1" applyProtection="1">
      <alignment horizontal="right"/>
    </xf>
    <xf numFmtId="3" fontId="2" fillId="2" borderId="3" xfId="0" applyNumberFormat="1" applyFont="1" applyFill="1" applyBorder="1" applyAlignment="1" applyProtection="1">
      <alignment horizontal="right"/>
    </xf>
    <xf numFmtId="164" fontId="2" fillId="2" borderId="4" xfId="1" applyNumberFormat="1" applyFont="1" applyFill="1" applyBorder="1" applyAlignment="1" applyProtection="1">
      <alignment horizontal="right"/>
    </xf>
    <xf numFmtId="164" fontId="2" fillId="2" borderId="3" xfId="1" applyNumberFormat="1" applyFont="1" applyFill="1" applyBorder="1" applyAlignment="1" applyProtection="1">
      <alignment horizontal="right"/>
    </xf>
    <xf numFmtId="3" fontId="2" fillId="0" borderId="21" xfId="0" applyNumberFormat="1" applyFont="1" applyFill="1" applyBorder="1" applyAlignment="1" applyProtection="1">
      <alignment horizontal="right"/>
    </xf>
    <xf numFmtId="0" fontId="2" fillId="0" borderId="5" xfId="0" applyFont="1" applyFill="1" applyBorder="1" applyAlignment="1" applyProtection="1">
      <alignment wrapText="1"/>
    </xf>
    <xf numFmtId="0" fontId="2" fillId="0" borderId="6" xfId="0" applyNumberFormat="1" applyFont="1" applyFill="1" applyBorder="1" applyProtection="1"/>
    <xf numFmtId="164" fontId="2" fillId="0" borderId="20" xfId="1" applyNumberFormat="1" applyFont="1" applyFill="1" applyBorder="1" applyAlignment="1" applyProtection="1">
      <alignment horizontal="right"/>
    </xf>
    <xf numFmtId="3" fontId="2" fillId="2" borderId="1" xfId="0" applyNumberFormat="1" applyFont="1" applyFill="1" applyBorder="1" applyAlignment="1" applyProtection="1">
      <alignment horizontal="right"/>
    </xf>
    <xf numFmtId="164" fontId="2" fillId="2" borderId="6" xfId="1" applyNumberFormat="1" applyFont="1" applyFill="1" applyBorder="1" applyAlignment="1" applyProtection="1">
      <alignment horizontal="right"/>
    </xf>
    <xf numFmtId="164" fontId="2" fillId="2" borderId="1" xfId="1" applyNumberFormat="1" applyFont="1" applyFill="1" applyBorder="1" applyAlignment="1" applyProtection="1">
      <alignment horizontal="right"/>
    </xf>
    <xf numFmtId="3" fontId="2" fillId="0" borderId="20" xfId="0" applyNumberFormat="1" applyFont="1" applyFill="1" applyBorder="1" applyAlignment="1" applyProtection="1">
      <alignment horizontal="right"/>
    </xf>
    <xf numFmtId="0" fontId="2" fillId="0" borderId="7" xfId="0" applyFont="1" applyFill="1" applyBorder="1" applyAlignment="1" applyProtection="1">
      <alignment wrapText="1"/>
    </xf>
    <xf numFmtId="0" fontId="2" fillId="0" borderId="9" xfId="0" applyNumberFormat="1" applyFont="1" applyFill="1" applyBorder="1" applyProtection="1"/>
    <xf numFmtId="164" fontId="2" fillId="0" borderId="15" xfId="1" applyNumberFormat="1" applyFont="1" applyFill="1" applyBorder="1" applyAlignment="1" applyProtection="1">
      <alignment horizontal="right"/>
    </xf>
    <xf numFmtId="3" fontId="2" fillId="2" borderId="8" xfId="0" applyNumberFormat="1" applyFont="1" applyFill="1" applyBorder="1" applyAlignment="1" applyProtection="1">
      <alignment horizontal="right"/>
    </xf>
    <xf numFmtId="164" fontId="2" fillId="2" borderId="9" xfId="1" applyNumberFormat="1" applyFont="1" applyFill="1" applyBorder="1" applyAlignment="1" applyProtection="1">
      <alignment horizontal="right"/>
    </xf>
    <xf numFmtId="164" fontId="2" fillId="2" borderId="8" xfId="1" applyNumberFormat="1" applyFont="1" applyFill="1" applyBorder="1" applyAlignment="1" applyProtection="1">
      <alignment horizontal="right"/>
    </xf>
    <xf numFmtId="3" fontId="2" fillId="0" borderId="15" xfId="0" applyNumberFormat="1" applyFont="1" applyFill="1" applyBorder="1" applyAlignment="1" applyProtection="1">
      <alignment horizontal="right"/>
    </xf>
    <xf numFmtId="0" fontId="0" fillId="0" borderId="16" xfId="0" applyFill="1" applyBorder="1" applyAlignment="1" applyProtection="1">
      <alignment horizontal="center"/>
    </xf>
    <xf numFmtId="0" fontId="0" fillId="0" borderId="17" xfId="0" applyFill="1" applyBorder="1" applyAlignment="1" applyProtection="1">
      <alignment horizontal="center"/>
    </xf>
    <xf numFmtId="0" fontId="2" fillId="0" borderId="16" xfId="0" applyFont="1" applyFill="1" applyBorder="1" applyAlignment="1" applyProtection="1">
      <alignment horizontal="center"/>
    </xf>
    <xf numFmtId="0" fontId="2" fillId="0" borderId="18" xfId="0" applyFont="1" applyFill="1" applyBorder="1" applyAlignment="1" applyProtection="1">
      <alignment horizontal="center"/>
    </xf>
    <xf numFmtId="0" fontId="2" fillId="0" borderId="17" xfId="0" applyFont="1" applyFill="1" applyBorder="1" applyAlignment="1" applyProtection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61"/>
  <sheetViews>
    <sheetView tabSelected="1" workbookViewId="0">
      <pane xSplit="3" ySplit="3" topLeftCell="D4" activePane="bottomRight" state="frozen"/>
      <selection pane="topRight" activeCell="D1" sqref="D1"/>
      <selection pane="bottomLeft" activeCell="A4" sqref="A4"/>
      <selection pane="bottomRight"/>
    </sheetView>
  </sheetViews>
  <sheetFormatPr defaultRowHeight="15" x14ac:dyDescent="0.25"/>
  <cols>
    <col min="1" max="1" width="7.42578125" customWidth="1"/>
    <col min="2" max="2" width="37.42578125" customWidth="1"/>
    <col min="3" max="4" width="10.7109375" customWidth="1"/>
    <col min="5" max="5" width="10.7109375" style="27" customWidth="1"/>
    <col min="6" max="6" width="10.7109375" customWidth="1"/>
    <col min="7" max="7" width="10.7109375" style="27" customWidth="1"/>
    <col min="8" max="8" width="10.7109375" customWidth="1"/>
    <col min="9" max="9" width="10.7109375" style="27" customWidth="1"/>
    <col min="10" max="10" width="10.7109375" customWidth="1"/>
    <col min="11" max="11" width="10.7109375" style="27" customWidth="1"/>
    <col min="12" max="12" width="10.7109375" customWidth="1"/>
    <col min="13" max="13" width="10.7109375" style="27" customWidth="1"/>
    <col min="14" max="14" width="10.7109375" customWidth="1"/>
    <col min="15" max="15" width="10.7109375" style="27" customWidth="1"/>
    <col min="16" max="16" width="10.7109375" customWidth="1"/>
    <col min="17" max="17" width="10.7109375" style="27" customWidth="1"/>
    <col min="18" max="18" width="10.7109375" customWidth="1"/>
    <col min="19" max="19" width="10.7109375" style="27" customWidth="1"/>
    <col min="20" max="21" width="12.7109375" customWidth="1"/>
  </cols>
  <sheetData>
    <row r="1" spans="1:25" ht="19.5" thickBot="1" x14ac:dyDescent="0.35">
      <c r="A1" s="49"/>
      <c r="B1" s="32" t="s">
        <v>42</v>
      </c>
      <c r="C1" s="5"/>
      <c r="D1" s="8"/>
      <c r="E1" s="23"/>
      <c r="F1" s="8"/>
      <c r="G1" s="23"/>
      <c r="H1" s="8"/>
      <c r="I1" s="23"/>
      <c r="J1" s="8"/>
      <c r="K1" s="23"/>
      <c r="L1" s="8"/>
      <c r="M1" s="23"/>
      <c r="N1" s="8"/>
      <c r="O1" s="23"/>
      <c r="P1" s="8"/>
      <c r="Q1" s="23"/>
      <c r="R1" s="8"/>
      <c r="S1" s="23"/>
      <c r="T1" s="8"/>
      <c r="U1" s="8"/>
    </row>
    <row r="2" spans="1:25" ht="15.75" thickBot="1" x14ac:dyDescent="0.3">
      <c r="A2" s="8"/>
      <c r="B2" s="8"/>
      <c r="C2" s="10"/>
      <c r="D2" s="91" t="s">
        <v>40</v>
      </c>
      <c r="E2" s="92"/>
      <c r="F2" s="92"/>
      <c r="G2" s="93"/>
      <c r="H2" s="91" t="s">
        <v>14</v>
      </c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  <c r="W2" s="93"/>
      <c r="X2" s="89"/>
      <c r="Y2" s="90"/>
    </row>
    <row r="3" spans="1:25" ht="45.75" thickBot="1" x14ac:dyDescent="0.3">
      <c r="A3" s="43" t="s">
        <v>23</v>
      </c>
      <c r="B3" s="42" t="s">
        <v>41</v>
      </c>
      <c r="C3" s="11" t="s">
        <v>13</v>
      </c>
      <c r="D3" s="12" t="s">
        <v>36</v>
      </c>
      <c r="E3" s="24" t="s">
        <v>38</v>
      </c>
      <c r="F3" s="15" t="s">
        <v>39</v>
      </c>
      <c r="G3" s="33" t="s">
        <v>37</v>
      </c>
      <c r="H3" s="50" t="s">
        <v>26</v>
      </c>
      <c r="I3" s="51" t="s">
        <v>15</v>
      </c>
      <c r="J3" s="52" t="s">
        <v>27</v>
      </c>
      <c r="K3" s="53" t="s">
        <v>16</v>
      </c>
      <c r="L3" s="54" t="s">
        <v>28</v>
      </c>
      <c r="M3" s="51" t="s">
        <v>17</v>
      </c>
      <c r="N3" s="52" t="s">
        <v>29</v>
      </c>
      <c r="O3" s="53" t="s">
        <v>18</v>
      </c>
      <c r="P3" s="54" t="s">
        <v>30</v>
      </c>
      <c r="Q3" s="51" t="s">
        <v>30</v>
      </c>
      <c r="R3" s="52" t="s">
        <v>31</v>
      </c>
      <c r="S3" s="53" t="s">
        <v>19</v>
      </c>
      <c r="T3" s="54" t="s">
        <v>32</v>
      </c>
      <c r="U3" s="51" t="s">
        <v>20</v>
      </c>
      <c r="V3" s="52" t="s">
        <v>33</v>
      </c>
      <c r="W3" s="55" t="s">
        <v>21</v>
      </c>
      <c r="X3" s="12" t="s">
        <v>34</v>
      </c>
      <c r="Y3" s="9" t="s">
        <v>22</v>
      </c>
    </row>
    <row r="4" spans="1:25" x14ac:dyDescent="0.25">
      <c r="A4" s="44">
        <v>1</v>
      </c>
      <c r="B4" s="56" t="s">
        <v>43</v>
      </c>
      <c r="C4" s="19">
        <v>2010</v>
      </c>
      <c r="D4" s="34">
        <v>611699</v>
      </c>
      <c r="E4" s="25">
        <f>D4/D$20</f>
        <v>0.9244816501351889</v>
      </c>
      <c r="F4" s="16">
        <v>199855</v>
      </c>
      <c r="G4" s="35">
        <f>F4/F$20</f>
        <v>0.95413032373259243</v>
      </c>
      <c r="H4" s="34">
        <v>76229</v>
      </c>
      <c r="I4" s="25">
        <f>H4/H$20</f>
        <v>0.89170283200954537</v>
      </c>
      <c r="J4" s="16">
        <v>149594</v>
      </c>
      <c r="K4" s="28">
        <f>J4/J$20</f>
        <v>0.8853863955160719</v>
      </c>
      <c r="L4" s="13">
        <v>166667</v>
      </c>
      <c r="M4" s="25">
        <f>L4/L$20</f>
        <v>0.98862294984725807</v>
      </c>
      <c r="N4" s="16">
        <v>121027</v>
      </c>
      <c r="O4" s="28">
        <f>N4/N$20</f>
        <v>0.97876315172296668</v>
      </c>
      <c r="P4" s="13">
        <v>117980</v>
      </c>
      <c r="Q4" s="25">
        <f>P4/P$20</f>
        <v>0.83566485575254457</v>
      </c>
      <c r="R4" s="16">
        <v>71266</v>
      </c>
      <c r="S4" s="28">
        <f>R4/R$20</f>
        <v>0.96705294867967539</v>
      </c>
      <c r="T4" s="13">
        <v>63845</v>
      </c>
      <c r="U4" s="25">
        <f>T4/T$20</f>
        <v>0.9900752112894472</v>
      </c>
      <c r="V4" s="16">
        <v>44946</v>
      </c>
      <c r="W4" s="35">
        <f>V4/V$20</f>
        <v>0.99689482322672229</v>
      </c>
      <c r="X4" s="59">
        <f>SUM(H4,J4,L4,N4,P4,R4,T4,V4)</f>
        <v>811554</v>
      </c>
      <c r="Y4" s="60">
        <f>X4/X$20</f>
        <v>0.93161066660544345</v>
      </c>
    </row>
    <row r="5" spans="1:25" x14ac:dyDescent="0.25">
      <c r="A5" s="45">
        <v>2</v>
      </c>
      <c r="B5" s="57" t="s">
        <v>43</v>
      </c>
      <c r="C5" s="20">
        <v>2011</v>
      </c>
      <c r="D5" s="36">
        <v>593506</v>
      </c>
      <c r="E5" s="26">
        <f>D5/D$21</f>
        <v>0.90246209241361697</v>
      </c>
      <c r="F5" s="17">
        <v>191642</v>
      </c>
      <c r="G5" s="37">
        <f>F5/F$21</f>
        <v>0.96152244482241322</v>
      </c>
      <c r="H5" s="36">
        <v>74468</v>
      </c>
      <c r="I5" s="26">
        <f>H5/H$21</f>
        <v>0.80820490557846758</v>
      </c>
      <c r="J5" s="17">
        <v>131134</v>
      </c>
      <c r="K5" s="29">
        <f>J5/J$21</f>
        <v>0.88114660466866457</v>
      </c>
      <c r="L5" s="6">
        <v>162595</v>
      </c>
      <c r="M5" s="26">
        <f>L5/L$21</f>
        <v>0.98417166031111913</v>
      </c>
      <c r="N5" s="17">
        <v>116759</v>
      </c>
      <c r="O5" s="29">
        <f>N5/N$21</f>
        <v>0.97040392287234045</v>
      </c>
      <c r="P5" s="6">
        <v>117730</v>
      </c>
      <c r="Q5" s="26">
        <f>P5/P$21</f>
        <v>0.83068738269618847</v>
      </c>
      <c r="R5" s="17">
        <v>79748</v>
      </c>
      <c r="S5" s="29">
        <f>R5/R$21</f>
        <v>0.93939429634952232</v>
      </c>
      <c r="T5" s="6">
        <v>54759</v>
      </c>
      <c r="U5" s="26">
        <f>T5/T$21</f>
        <v>0.98457306219321428</v>
      </c>
      <c r="V5" s="17">
        <v>47955</v>
      </c>
      <c r="W5" s="37">
        <f>V5/V$21</f>
        <v>0.99419508655540578</v>
      </c>
      <c r="X5" s="61">
        <f t="shared" ref="X5:X19" si="0">SUM(H5,J5,L5,N5,P5,R5,T5,V5)</f>
        <v>785148</v>
      </c>
      <c r="Y5" s="62">
        <f>X5/X$21</f>
        <v>0.91619824893256774</v>
      </c>
    </row>
    <row r="6" spans="1:25" x14ac:dyDescent="0.25">
      <c r="A6" s="45">
        <v>3</v>
      </c>
      <c r="B6" s="57" t="s">
        <v>43</v>
      </c>
      <c r="C6" s="20">
        <v>2012</v>
      </c>
      <c r="D6" s="36">
        <v>558428</v>
      </c>
      <c r="E6" s="26">
        <f>D6/D$22</f>
        <v>0.89956441615010885</v>
      </c>
      <c r="F6" s="17">
        <v>152552</v>
      </c>
      <c r="G6" s="37">
        <f>F6/F$22</f>
        <v>0.96392058738041986</v>
      </c>
      <c r="H6" s="36">
        <v>71162</v>
      </c>
      <c r="I6" s="26">
        <f>H6/H$22</f>
        <v>0.80704500090727638</v>
      </c>
      <c r="J6" s="17">
        <v>124467</v>
      </c>
      <c r="K6" s="29">
        <f>J6/J$22</f>
        <v>0.89282537587512911</v>
      </c>
      <c r="L6" s="6">
        <v>134575</v>
      </c>
      <c r="M6" s="26">
        <f>L6/L$22</f>
        <v>0.98044572669187446</v>
      </c>
      <c r="N6" s="17">
        <v>117169</v>
      </c>
      <c r="O6" s="29">
        <f>N6/N$22</f>
        <v>0.96022061414651338</v>
      </c>
      <c r="P6" s="6">
        <v>104398</v>
      </c>
      <c r="Q6" s="26">
        <f>P6/P$22</f>
        <v>0.82203796880290392</v>
      </c>
      <c r="R6" s="17">
        <v>55089</v>
      </c>
      <c r="S6" s="29">
        <f>R6/R$22</f>
        <v>0.93529711375212221</v>
      </c>
      <c r="T6" s="6">
        <v>58491</v>
      </c>
      <c r="U6" s="26">
        <f>T6/T$22</f>
        <v>0.96647389292795771</v>
      </c>
      <c r="V6" s="17">
        <v>45629</v>
      </c>
      <c r="W6" s="37">
        <f>V6/V$22</f>
        <v>0.99728979520468608</v>
      </c>
      <c r="X6" s="61">
        <f t="shared" si="0"/>
        <v>710980</v>
      </c>
      <c r="Y6" s="62">
        <f>X6/X$22</f>
        <v>0.91263840788254236</v>
      </c>
    </row>
    <row r="7" spans="1:25" x14ac:dyDescent="0.25">
      <c r="A7" s="45">
        <v>4</v>
      </c>
      <c r="B7" s="57" t="s">
        <v>43</v>
      </c>
      <c r="C7" s="20">
        <v>2013</v>
      </c>
      <c r="D7" s="36">
        <v>509448</v>
      </c>
      <c r="E7" s="26">
        <f>D7/D$23</f>
        <v>0.89909199205823953</v>
      </c>
      <c r="F7" s="17">
        <v>118002</v>
      </c>
      <c r="G7" s="38">
        <f>F7/F$23</f>
        <v>0.94141017663108517</v>
      </c>
      <c r="H7" s="36">
        <v>67648</v>
      </c>
      <c r="I7" s="26">
        <f>H7/H$23</f>
        <v>0.80890600150665437</v>
      </c>
      <c r="J7" s="17">
        <v>119456</v>
      </c>
      <c r="K7" s="30">
        <f>J7/J$23</f>
        <v>0.9102380444390259</v>
      </c>
      <c r="L7" s="6">
        <v>110366</v>
      </c>
      <c r="M7" s="26">
        <f>L7/L$23</f>
        <v>0.96965383939553684</v>
      </c>
      <c r="N7" s="17">
        <v>93489</v>
      </c>
      <c r="O7" s="30">
        <f>N7/N$23</f>
        <v>0.88017812758906377</v>
      </c>
      <c r="P7" s="6">
        <v>93983</v>
      </c>
      <c r="Q7" s="26">
        <f>P7/P$23</f>
        <v>0.85072505747958793</v>
      </c>
      <c r="R7" s="17">
        <v>41727</v>
      </c>
      <c r="S7" s="30">
        <f>R7/R$23</f>
        <v>0.92228632053577353</v>
      </c>
      <c r="T7" s="6">
        <v>45394</v>
      </c>
      <c r="U7" s="26">
        <f>T7/T$23</f>
        <v>0.9888252336245017</v>
      </c>
      <c r="V7" s="17">
        <v>55387</v>
      </c>
      <c r="W7" s="38">
        <f>V7/V$23</f>
        <v>0.9989359015979512</v>
      </c>
      <c r="X7" s="61">
        <f t="shared" si="0"/>
        <v>627450</v>
      </c>
      <c r="Y7" s="62">
        <f>X7/X$23</f>
        <v>0.90675765313864309</v>
      </c>
    </row>
    <row r="8" spans="1:25" x14ac:dyDescent="0.25">
      <c r="A8" s="45">
        <v>5</v>
      </c>
      <c r="B8" s="57" t="s">
        <v>43</v>
      </c>
      <c r="C8" s="20">
        <v>2014</v>
      </c>
      <c r="D8" s="36">
        <v>477607</v>
      </c>
      <c r="E8" s="26">
        <f>D8/D$24</f>
        <v>0.89837219450902495</v>
      </c>
      <c r="F8" s="17" t="s">
        <v>12</v>
      </c>
      <c r="G8" s="41" t="s">
        <v>12</v>
      </c>
      <c r="H8" s="36">
        <v>50597</v>
      </c>
      <c r="I8" s="26">
        <f>H8/H$24</f>
        <v>0.79161712247324612</v>
      </c>
      <c r="J8" s="17">
        <v>61644</v>
      </c>
      <c r="K8" s="29">
        <f>J8/J$24</f>
        <v>0.83993950211878843</v>
      </c>
      <c r="L8" s="6">
        <v>102423</v>
      </c>
      <c r="M8" s="26">
        <f>L8/L$24</f>
        <v>0.98682917429424799</v>
      </c>
      <c r="N8" s="17">
        <v>85835</v>
      </c>
      <c r="O8" s="29">
        <f>N8/N$24</f>
        <v>0.957947836567972</v>
      </c>
      <c r="P8" s="6">
        <v>91150</v>
      </c>
      <c r="Q8" s="26">
        <f>P8/P$24</f>
        <v>0.85545085967414969</v>
      </c>
      <c r="R8" s="17">
        <v>42972</v>
      </c>
      <c r="S8" s="29">
        <f>R8/R$24</f>
        <v>0.90556972161928651</v>
      </c>
      <c r="T8" s="6">
        <v>17076</v>
      </c>
      <c r="U8" s="26">
        <f>T8/T$24</f>
        <v>0.92412598766100229</v>
      </c>
      <c r="V8" s="17">
        <v>25910</v>
      </c>
      <c r="W8" s="37">
        <f>V8/V$24</f>
        <v>0.91062453871296523</v>
      </c>
      <c r="X8" s="61">
        <f t="shared" si="0"/>
        <v>477607</v>
      </c>
      <c r="Y8" s="62">
        <f>X8/X$24</f>
        <v>0.89837219450902495</v>
      </c>
    </row>
    <row r="9" spans="1:25" x14ac:dyDescent="0.25">
      <c r="A9" s="45">
        <v>6</v>
      </c>
      <c r="B9" s="57" t="s">
        <v>43</v>
      </c>
      <c r="C9" s="20">
        <v>2015</v>
      </c>
      <c r="D9" s="36">
        <v>540146</v>
      </c>
      <c r="E9" s="26">
        <f>D9/D$25</f>
        <v>0.87368477239384768</v>
      </c>
      <c r="F9" s="17">
        <v>221865</v>
      </c>
      <c r="G9" s="38">
        <f>F9/F$25</f>
        <v>0.96005971570133497</v>
      </c>
      <c r="H9" s="36">
        <v>60257</v>
      </c>
      <c r="I9" s="26">
        <f>H9/H$25</f>
        <v>0.82433171906208103</v>
      </c>
      <c r="J9" s="17">
        <v>151367</v>
      </c>
      <c r="K9" s="30">
        <f>J9/J$25</f>
        <v>0.84438035523027488</v>
      </c>
      <c r="L9" s="6">
        <v>157706</v>
      </c>
      <c r="M9" s="26">
        <f>L9/L$25</f>
        <v>0.96392596939024988</v>
      </c>
      <c r="N9" s="17">
        <v>112559</v>
      </c>
      <c r="O9" s="30">
        <f>N9/N$25</f>
        <v>0.97706617130059636</v>
      </c>
      <c r="P9" s="6">
        <v>130324</v>
      </c>
      <c r="Q9" s="26">
        <f>P9/P$25</f>
        <v>0.84916565128719712</v>
      </c>
      <c r="R9" s="17">
        <v>57232</v>
      </c>
      <c r="S9" s="30">
        <f>R9/R$25</f>
        <v>0.94504623513870545</v>
      </c>
      <c r="T9" s="6">
        <v>72060</v>
      </c>
      <c r="U9" s="26">
        <f>T9/T$25</f>
        <v>0.89214084088545531</v>
      </c>
      <c r="V9" s="17">
        <v>20506</v>
      </c>
      <c r="W9" s="38">
        <f>V9/V$25</f>
        <v>0.87790050518023799</v>
      </c>
      <c r="X9" s="61">
        <f t="shared" si="0"/>
        <v>762011</v>
      </c>
      <c r="Y9" s="62">
        <f>X9/X$25</f>
        <v>0.89718650142346823</v>
      </c>
    </row>
    <row r="10" spans="1:25" x14ac:dyDescent="0.25">
      <c r="A10" s="45">
        <v>7</v>
      </c>
      <c r="B10" s="57" t="s">
        <v>43</v>
      </c>
      <c r="C10" s="20">
        <v>2016</v>
      </c>
      <c r="D10" s="36">
        <v>585738</v>
      </c>
      <c r="E10" s="26">
        <f>D10/D$26</f>
        <v>0.89397260106714205</v>
      </c>
      <c r="F10" s="17">
        <v>223892</v>
      </c>
      <c r="G10" s="38">
        <f>F10/F$26</f>
        <v>0.9532430154040038</v>
      </c>
      <c r="H10" s="36">
        <v>88526</v>
      </c>
      <c r="I10" s="26">
        <f>H10/H$26</f>
        <v>0.87223749421142349</v>
      </c>
      <c r="J10" s="17">
        <v>157809</v>
      </c>
      <c r="K10" s="30">
        <f>J10/J$26</f>
        <v>0.86261766024204389</v>
      </c>
      <c r="L10" s="6">
        <v>174864</v>
      </c>
      <c r="M10" s="26">
        <f>L10/L$26</f>
        <v>0.97058774554153737</v>
      </c>
      <c r="N10" s="17">
        <v>125945</v>
      </c>
      <c r="O10" s="30">
        <f>N10/N$26</f>
        <v>0.96704469543985194</v>
      </c>
      <c r="P10" s="6">
        <v>119806</v>
      </c>
      <c r="Q10" s="26">
        <f>P10/P$26</f>
        <v>0.86788270406537049</v>
      </c>
      <c r="R10" s="17">
        <v>57552</v>
      </c>
      <c r="S10" s="30">
        <f>R10/R$26</f>
        <v>0.93218225108926289</v>
      </c>
      <c r="T10" s="6">
        <v>57649</v>
      </c>
      <c r="U10" s="26">
        <f>T10/T$26</f>
        <v>0.88405152583959512</v>
      </c>
      <c r="V10" s="17">
        <v>27479</v>
      </c>
      <c r="W10" s="38">
        <f>V10/V$26</f>
        <v>0.90827659152508755</v>
      </c>
      <c r="X10" s="61">
        <f t="shared" si="0"/>
        <v>809630</v>
      </c>
      <c r="Y10" s="62">
        <f>X10/X$26</f>
        <v>0.9096128221894163</v>
      </c>
    </row>
    <row r="11" spans="1:25" ht="15.75" thickBot="1" x14ac:dyDescent="0.3">
      <c r="A11" s="46">
        <v>8</v>
      </c>
      <c r="B11" s="58" t="s">
        <v>43</v>
      </c>
      <c r="C11" s="21">
        <v>2017</v>
      </c>
      <c r="D11" s="39">
        <v>530815</v>
      </c>
      <c r="E11" s="22">
        <f>D11/D$27</f>
        <v>0.91545555043917515</v>
      </c>
      <c r="F11" s="18">
        <v>215381</v>
      </c>
      <c r="G11" s="40">
        <f>F11/F$27</f>
        <v>0.9462970773800109</v>
      </c>
      <c r="H11" s="39">
        <v>75906</v>
      </c>
      <c r="I11" s="22">
        <f>H11/H$27</f>
        <v>0.87363756689877425</v>
      </c>
      <c r="J11" s="18">
        <v>159408</v>
      </c>
      <c r="K11" s="40">
        <f>J11/J$27</f>
        <v>0.88101870274572225</v>
      </c>
      <c r="L11" s="14">
        <v>156049</v>
      </c>
      <c r="M11" s="22">
        <f>L11/L$27</f>
        <v>0.97878706148741457</v>
      </c>
      <c r="N11" s="18">
        <v>113192</v>
      </c>
      <c r="O11" s="40">
        <f>N11/N$27</f>
        <v>0.97312539761687789</v>
      </c>
      <c r="P11" s="14">
        <v>94545</v>
      </c>
      <c r="Q11" s="22">
        <f>P11/P$27</f>
        <v>0.87470394493375769</v>
      </c>
      <c r="R11" s="18">
        <v>65583</v>
      </c>
      <c r="S11" s="40">
        <f>R11/R$27</f>
        <v>0.93919431754715088</v>
      </c>
      <c r="T11" s="14">
        <v>61181</v>
      </c>
      <c r="U11" s="22">
        <f>T11/T$27</f>
        <v>0.97400261088292417</v>
      </c>
      <c r="V11" s="18">
        <v>20332</v>
      </c>
      <c r="W11" s="40">
        <f>V11/V$27</f>
        <v>0.87865168539325844</v>
      </c>
      <c r="X11" s="63">
        <f t="shared" si="0"/>
        <v>746196</v>
      </c>
      <c r="Y11" s="64">
        <f>X11/X$27</f>
        <v>0.92414925672587844</v>
      </c>
    </row>
    <row r="12" spans="1:25" x14ac:dyDescent="0.25">
      <c r="A12" s="44">
        <v>9</v>
      </c>
      <c r="B12" s="56" t="s">
        <v>44</v>
      </c>
      <c r="C12" s="19">
        <v>2010</v>
      </c>
      <c r="D12" s="34">
        <v>49968</v>
      </c>
      <c r="E12" s="25">
        <f>D12/D$20</f>
        <v>7.5518349864811152E-2</v>
      </c>
      <c r="F12" s="16">
        <v>9608</v>
      </c>
      <c r="G12" s="35">
        <f>F12/F$20</f>
        <v>4.5869676267407608E-2</v>
      </c>
      <c r="H12" s="34">
        <v>9258</v>
      </c>
      <c r="I12" s="25">
        <f>H12/H$20</f>
        <v>0.10829716799045469</v>
      </c>
      <c r="J12" s="16">
        <v>19365</v>
      </c>
      <c r="K12" s="28">
        <f>J12/J$20</f>
        <v>0.11461360448392806</v>
      </c>
      <c r="L12" s="13">
        <v>1918</v>
      </c>
      <c r="M12" s="25">
        <f>L12/L$20</f>
        <v>1.137705015274194E-2</v>
      </c>
      <c r="N12" s="16">
        <v>2626</v>
      </c>
      <c r="O12" s="28">
        <f>N12/N$20</f>
        <v>2.1236848277033312E-2</v>
      </c>
      <c r="P12" s="13">
        <v>23201</v>
      </c>
      <c r="Q12" s="25">
        <f>P12/P$20</f>
        <v>0.16433514424745541</v>
      </c>
      <c r="R12" s="16">
        <v>2428</v>
      </c>
      <c r="S12" s="28">
        <f>R12/R$20</f>
        <v>3.2947051320324584E-2</v>
      </c>
      <c r="T12" s="13">
        <v>640</v>
      </c>
      <c r="U12" s="25">
        <f>T12/T$20</f>
        <v>9.9247887105528409E-3</v>
      </c>
      <c r="V12" s="16">
        <v>140</v>
      </c>
      <c r="W12" s="35">
        <f>V12/V$20</f>
        <v>3.105176773277736E-3</v>
      </c>
      <c r="X12" s="59">
        <f t="shared" si="0"/>
        <v>59576</v>
      </c>
      <c r="Y12" s="60">
        <f>X12/X$20</f>
        <v>6.8389333394556495E-2</v>
      </c>
    </row>
    <row r="13" spans="1:25" x14ac:dyDescent="0.25">
      <c r="A13" s="45">
        <v>10</v>
      </c>
      <c r="B13" s="57" t="s">
        <v>44</v>
      </c>
      <c r="C13" s="20">
        <v>2011</v>
      </c>
      <c r="D13" s="36">
        <v>64146</v>
      </c>
      <c r="E13" s="26">
        <f>D13/D$21</f>
        <v>9.7537907586383074E-2</v>
      </c>
      <c r="F13" s="17">
        <v>7669</v>
      </c>
      <c r="G13" s="37">
        <f>F13/F$21</f>
        <v>3.8477555177586789E-2</v>
      </c>
      <c r="H13" s="36">
        <v>17672</v>
      </c>
      <c r="I13" s="26">
        <f>H13/H$21</f>
        <v>0.19179509442153245</v>
      </c>
      <c r="J13" s="17">
        <v>17688</v>
      </c>
      <c r="K13" s="29">
        <f>J13/J$21</f>
        <v>0.11885339533133542</v>
      </c>
      <c r="L13" s="6">
        <v>2615</v>
      </c>
      <c r="M13" s="26">
        <f>L13/L$21</f>
        <v>1.5828339688880817E-2</v>
      </c>
      <c r="N13" s="17">
        <v>3561</v>
      </c>
      <c r="O13" s="29">
        <f>N13/N$21</f>
        <v>2.9596077127659576E-2</v>
      </c>
      <c r="P13" s="6">
        <v>23996</v>
      </c>
      <c r="Q13" s="26">
        <f>P13/P$21</f>
        <v>0.16931261730381159</v>
      </c>
      <c r="R13" s="17">
        <v>5145</v>
      </c>
      <c r="S13" s="29">
        <f>R13/R$21</f>
        <v>6.0605703650477662E-2</v>
      </c>
      <c r="T13" s="6">
        <v>858</v>
      </c>
      <c r="U13" s="26">
        <f>T13/T$21</f>
        <v>1.5426937806785695E-2</v>
      </c>
      <c r="V13" s="17">
        <v>280</v>
      </c>
      <c r="W13" s="37">
        <f>V13/V$21</f>
        <v>5.8049134445941741E-3</v>
      </c>
      <c r="X13" s="61">
        <f t="shared" si="0"/>
        <v>71815</v>
      </c>
      <c r="Y13" s="62">
        <f>X13/X$21</f>
        <v>8.3801751067432317E-2</v>
      </c>
    </row>
    <row r="14" spans="1:25" x14ac:dyDescent="0.25">
      <c r="A14" s="45">
        <v>11</v>
      </c>
      <c r="B14" s="57" t="s">
        <v>44</v>
      </c>
      <c r="C14" s="20">
        <v>2012</v>
      </c>
      <c r="D14" s="36">
        <v>62348</v>
      </c>
      <c r="E14" s="26">
        <f>D14/D$22</f>
        <v>0.10043558384989111</v>
      </c>
      <c r="F14" s="17">
        <v>5710</v>
      </c>
      <c r="G14" s="37">
        <f>F14/F$22</f>
        <v>3.6079412619580191E-2</v>
      </c>
      <c r="H14" s="36">
        <v>17014</v>
      </c>
      <c r="I14" s="26">
        <f>H14/H$22</f>
        <v>0.19295499909272365</v>
      </c>
      <c r="J14" s="17">
        <v>14941</v>
      </c>
      <c r="K14" s="29">
        <f>J14/J$22</f>
        <v>0.10717462412487089</v>
      </c>
      <c r="L14" s="6">
        <v>2684</v>
      </c>
      <c r="M14" s="26">
        <f>L14/L$22</f>
        <v>1.9554273308125515E-2</v>
      </c>
      <c r="N14" s="17">
        <v>4854</v>
      </c>
      <c r="O14" s="29">
        <f>N14/N$22</f>
        <v>3.9779385853486636E-2</v>
      </c>
      <c r="P14" s="6">
        <v>22601</v>
      </c>
      <c r="Q14" s="26">
        <f>P14/P$22</f>
        <v>0.17796203119709603</v>
      </c>
      <c r="R14" s="17">
        <v>3811</v>
      </c>
      <c r="S14" s="29">
        <f>R14/R$22</f>
        <v>6.4702886247877761E-2</v>
      </c>
      <c r="T14" s="6">
        <v>2029</v>
      </c>
      <c r="U14" s="26">
        <f>T14/T$22</f>
        <v>3.3526107072042302E-2</v>
      </c>
      <c r="V14" s="17">
        <v>124</v>
      </c>
      <c r="W14" s="37">
        <f>V14/V$22</f>
        <v>2.7102047953139687E-3</v>
      </c>
      <c r="X14" s="61">
        <f t="shared" si="0"/>
        <v>68058</v>
      </c>
      <c r="Y14" s="62">
        <f>X14/X$22</f>
        <v>8.7361592117457684E-2</v>
      </c>
    </row>
    <row r="15" spans="1:25" x14ac:dyDescent="0.25">
      <c r="A15" s="45">
        <v>12</v>
      </c>
      <c r="B15" s="57" t="s">
        <v>44</v>
      </c>
      <c r="C15" s="20">
        <v>2013</v>
      </c>
      <c r="D15" s="36">
        <v>57177</v>
      </c>
      <c r="E15" s="26">
        <f>D15/D$23</f>
        <v>0.10090800794176043</v>
      </c>
      <c r="F15" s="17">
        <v>7344</v>
      </c>
      <c r="G15" s="38">
        <f>F15/F$23</f>
        <v>5.8589823368914842E-2</v>
      </c>
      <c r="H15" s="36">
        <v>15981</v>
      </c>
      <c r="I15" s="26">
        <f>H15/H$23</f>
        <v>0.1910939984933456</v>
      </c>
      <c r="J15" s="17">
        <v>11780</v>
      </c>
      <c r="K15" s="30">
        <f>J15/J$23</f>
        <v>8.9761955560974119E-2</v>
      </c>
      <c r="L15" s="6">
        <v>3454</v>
      </c>
      <c r="M15" s="26">
        <f>L15/L$23</f>
        <v>3.0346160604463188E-2</v>
      </c>
      <c r="N15" s="17">
        <v>12727</v>
      </c>
      <c r="O15" s="30">
        <f>N15/N$23</f>
        <v>0.11982187241093621</v>
      </c>
      <c r="P15" s="6">
        <v>16491</v>
      </c>
      <c r="Q15" s="26">
        <f>P15/P$23</f>
        <v>0.14927494252041204</v>
      </c>
      <c r="R15" s="17">
        <v>3516</v>
      </c>
      <c r="S15" s="30">
        <f>R15/R$23</f>
        <v>7.7713679464226512E-2</v>
      </c>
      <c r="T15" s="6">
        <v>513</v>
      </c>
      <c r="U15" s="26">
        <f>T15/T$23</f>
        <v>1.117476637549829E-2</v>
      </c>
      <c r="V15" s="17">
        <v>59</v>
      </c>
      <c r="W15" s="38">
        <f>V15/V$23</f>
        <v>1.0640984020488403E-3</v>
      </c>
      <c r="X15" s="61">
        <f t="shared" si="0"/>
        <v>64521</v>
      </c>
      <c r="Y15" s="62">
        <f>X15/X$23</f>
        <v>9.3242346861356906E-2</v>
      </c>
    </row>
    <row r="16" spans="1:25" x14ac:dyDescent="0.25">
      <c r="A16" s="45">
        <v>13</v>
      </c>
      <c r="B16" s="57" t="s">
        <v>44</v>
      </c>
      <c r="C16" s="20">
        <v>2014</v>
      </c>
      <c r="D16" s="36">
        <v>54029</v>
      </c>
      <c r="E16" s="26">
        <f>D16/D$24</f>
        <v>0.10162780549097503</v>
      </c>
      <c r="F16" s="17" t="s">
        <v>12</v>
      </c>
      <c r="G16" s="41" t="s">
        <v>12</v>
      </c>
      <c r="H16" s="36">
        <v>13319</v>
      </c>
      <c r="I16" s="26">
        <f>H16/H$24</f>
        <v>0.20838287752675386</v>
      </c>
      <c r="J16" s="17">
        <v>11747</v>
      </c>
      <c r="K16" s="29">
        <f>J16/J$24</f>
        <v>0.1600604978812116</v>
      </c>
      <c r="L16" s="6">
        <v>1367</v>
      </c>
      <c r="M16" s="26">
        <f>L16/L$24</f>
        <v>1.3170825705751999E-2</v>
      </c>
      <c r="N16" s="17">
        <v>3768</v>
      </c>
      <c r="O16" s="29">
        <f>N16/N$24</f>
        <v>4.2052163432027945E-2</v>
      </c>
      <c r="P16" s="6">
        <v>15402</v>
      </c>
      <c r="Q16" s="26">
        <f>P16/P$24</f>
        <v>0.14454914032585028</v>
      </c>
      <c r="R16" s="17">
        <v>4481</v>
      </c>
      <c r="S16" s="29">
        <f>R16/R$24</f>
        <v>9.443027838071355E-2</v>
      </c>
      <c r="T16" s="6">
        <v>1402</v>
      </c>
      <c r="U16" s="26">
        <f>T16/T$24</f>
        <v>7.5874012338997723E-2</v>
      </c>
      <c r="V16" s="17">
        <v>2543</v>
      </c>
      <c r="W16" s="37">
        <f>V16/V$24</f>
        <v>8.937546128703476E-2</v>
      </c>
      <c r="X16" s="61">
        <f t="shared" si="0"/>
        <v>54029</v>
      </c>
      <c r="Y16" s="62">
        <f>X16/X$24</f>
        <v>0.10162780549097503</v>
      </c>
    </row>
    <row r="17" spans="1:25" x14ac:dyDescent="0.25">
      <c r="A17" s="45">
        <v>14</v>
      </c>
      <c r="B17" s="57" t="s">
        <v>44</v>
      </c>
      <c r="C17" s="20">
        <v>2015</v>
      </c>
      <c r="D17" s="36">
        <v>78093</v>
      </c>
      <c r="E17" s="26">
        <f>D17/D$25</f>
        <v>0.12631522760615232</v>
      </c>
      <c r="F17" s="17">
        <v>9230</v>
      </c>
      <c r="G17" s="38">
        <f>F17/F$25</f>
        <v>3.9940284298665051E-2</v>
      </c>
      <c r="H17" s="36">
        <v>12841</v>
      </c>
      <c r="I17" s="26">
        <f>H17/H$25</f>
        <v>0.17566828093791895</v>
      </c>
      <c r="J17" s="17">
        <v>27897</v>
      </c>
      <c r="K17" s="30">
        <f>J17/J$25</f>
        <v>0.15561964476972509</v>
      </c>
      <c r="L17" s="6">
        <v>5902</v>
      </c>
      <c r="M17" s="26">
        <f>L17/L$25</f>
        <v>3.6074030609750132E-2</v>
      </c>
      <c r="N17" s="17">
        <v>2642</v>
      </c>
      <c r="O17" s="30">
        <f>N17/N$25</f>
        <v>2.2933828699403649E-2</v>
      </c>
      <c r="P17" s="6">
        <v>23149</v>
      </c>
      <c r="Q17" s="26">
        <f>P17/P$25</f>
        <v>0.15083434871280291</v>
      </c>
      <c r="R17" s="17">
        <v>3328</v>
      </c>
      <c r="S17" s="30">
        <f>R17/R$25</f>
        <v>5.4953764861294586E-2</v>
      </c>
      <c r="T17" s="6">
        <v>8712</v>
      </c>
      <c r="U17" s="26">
        <f>T17/T$25</f>
        <v>0.10785915911454465</v>
      </c>
      <c r="V17" s="17">
        <v>2852</v>
      </c>
      <c r="W17" s="38">
        <f>V17/V$25</f>
        <v>0.12209949481976197</v>
      </c>
      <c r="X17" s="61">
        <f t="shared" si="0"/>
        <v>87323</v>
      </c>
      <c r="Y17" s="62">
        <f>X17/X$25</f>
        <v>0.10281349857653173</v>
      </c>
    </row>
    <row r="18" spans="1:25" x14ac:dyDescent="0.25">
      <c r="A18" s="45">
        <v>15</v>
      </c>
      <c r="B18" s="57" t="s">
        <v>44</v>
      </c>
      <c r="C18" s="20">
        <v>2016</v>
      </c>
      <c r="D18" s="36">
        <v>69470</v>
      </c>
      <c r="E18" s="26">
        <f>D18/D$26</f>
        <v>0.10602739893285797</v>
      </c>
      <c r="F18" s="17">
        <v>10982</v>
      </c>
      <c r="G18" s="38">
        <f>F18/F$26</f>
        <v>4.675698459599615E-2</v>
      </c>
      <c r="H18" s="36">
        <v>12967</v>
      </c>
      <c r="I18" s="26">
        <f>H18/H$26</f>
        <v>0.12776250578857656</v>
      </c>
      <c r="J18" s="17">
        <v>25133</v>
      </c>
      <c r="K18" s="30">
        <f>J18/J$26</f>
        <v>0.13738233975795608</v>
      </c>
      <c r="L18" s="6">
        <v>5299</v>
      </c>
      <c r="M18" s="26">
        <f>L18/L$26</f>
        <v>2.9412254458462614E-2</v>
      </c>
      <c r="N18" s="17">
        <v>4292</v>
      </c>
      <c r="O18" s="30">
        <f>N18/N$26</f>
        <v>3.2955304560148037E-2</v>
      </c>
      <c r="P18" s="6">
        <v>18238</v>
      </c>
      <c r="Q18" s="26">
        <f>P18/P$26</f>
        <v>0.13211729593462954</v>
      </c>
      <c r="R18" s="17">
        <v>4187</v>
      </c>
      <c r="S18" s="30">
        <f>R18/R$26</f>
        <v>6.7817748910737136E-2</v>
      </c>
      <c r="T18" s="6">
        <v>7561</v>
      </c>
      <c r="U18" s="26">
        <f>T18/T$26</f>
        <v>0.11594847416040485</v>
      </c>
      <c r="V18" s="17">
        <v>2775</v>
      </c>
      <c r="W18" s="38">
        <f>V18/V$26</f>
        <v>9.1723408474912407E-2</v>
      </c>
      <c r="X18" s="61">
        <f t="shared" si="0"/>
        <v>80452</v>
      </c>
      <c r="Y18" s="62">
        <f>X18/X$26</f>
        <v>9.0387177810583738E-2</v>
      </c>
    </row>
    <row r="19" spans="1:25" ht="15.75" thickBot="1" x14ac:dyDescent="0.3">
      <c r="A19" s="47">
        <v>16</v>
      </c>
      <c r="B19" s="58" t="s">
        <v>44</v>
      </c>
      <c r="C19" s="21">
        <v>2017</v>
      </c>
      <c r="D19" s="39">
        <v>49022</v>
      </c>
      <c r="E19" s="22">
        <f>D19/D$27</f>
        <v>8.4544449560824853E-2</v>
      </c>
      <c r="F19" s="18">
        <v>12223</v>
      </c>
      <c r="G19" s="38">
        <f>F19/F$27</f>
        <v>5.3702922619989102E-2</v>
      </c>
      <c r="H19" s="39">
        <v>10979</v>
      </c>
      <c r="I19" s="22">
        <f>H19/H$27</f>
        <v>0.12636243310122575</v>
      </c>
      <c r="J19" s="18">
        <v>21528</v>
      </c>
      <c r="K19" s="30">
        <f>J19/J$27</f>
        <v>0.11898129725427775</v>
      </c>
      <c r="L19" s="14">
        <v>3382</v>
      </c>
      <c r="M19" s="22">
        <f>L19/L$27</f>
        <v>2.1212938512585381E-2</v>
      </c>
      <c r="N19" s="18">
        <v>3126</v>
      </c>
      <c r="O19" s="30">
        <f>N19/N$27</f>
        <v>2.6874602383122132E-2</v>
      </c>
      <c r="P19" s="14">
        <v>13543</v>
      </c>
      <c r="Q19" s="22">
        <f>P19/P$27</f>
        <v>0.12529605506624233</v>
      </c>
      <c r="R19" s="18">
        <v>4246</v>
      </c>
      <c r="S19" s="30">
        <f>R19/R$27</f>
        <v>6.0805682452849105E-2</v>
      </c>
      <c r="T19" s="14">
        <v>1633</v>
      </c>
      <c r="U19" s="22">
        <f>T19/T$27</f>
        <v>2.599738911707581E-2</v>
      </c>
      <c r="V19" s="18">
        <v>2808</v>
      </c>
      <c r="W19" s="38">
        <f>V19/V$27</f>
        <v>0.12134831460674157</v>
      </c>
      <c r="X19" s="63">
        <f t="shared" si="0"/>
        <v>61245</v>
      </c>
      <c r="Y19" s="64">
        <f>X19/X$27</f>
        <v>7.5850743274121571E-2</v>
      </c>
    </row>
    <row r="20" spans="1:25" x14ac:dyDescent="0.25">
      <c r="A20" s="44">
        <v>17</v>
      </c>
      <c r="B20" s="68" t="s">
        <v>35</v>
      </c>
      <c r="C20" s="69">
        <v>2010</v>
      </c>
      <c r="D20" s="65">
        <f t="shared" ref="D20:Y20" si="1">SUM(D4,D12,)</f>
        <v>661667</v>
      </c>
      <c r="E20" s="70">
        <f t="shared" si="1"/>
        <v>1</v>
      </c>
      <c r="F20" s="71">
        <f t="shared" si="1"/>
        <v>209463</v>
      </c>
      <c r="G20" s="72">
        <f t="shared" si="1"/>
        <v>1</v>
      </c>
      <c r="H20" s="65">
        <f t="shared" si="1"/>
        <v>85487</v>
      </c>
      <c r="I20" s="70">
        <f t="shared" si="1"/>
        <v>1</v>
      </c>
      <c r="J20" s="71">
        <f t="shared" si="1"/>
        <v>168959</v>
      </c>
      <c r="K20" s="73">
        <f t="shared" si="1"/>
        <v>1</v>
      </c>
      <c r="L20" s="74">
        <f t="shared" si="1"/>
        <v>168585</v>
      </c>
      <c r="M20" s="70">
        <f t="shared" si="1"/>
        <v>1</v>
      </c>
      <c r="N20" s="71">
        <f t="shared" si="1"/>
        <v>123653</v>
      </c>
      <c r="O20" s="73">
        <f t="shared" si="1"/>
        <v>1</v>
      </c>
      <c r="P20" s="74">
        <f t="shared" si="1"/>
        <v>141181</v>
      </c>
      <c r="Q20" s="70">
        <f t="shared" si="1"/>
        <v>1</v>
      </c>
      <c r="R20" s="71">
        <f t="shared" si="1"/>
        <v>73694</v>
      </c>
      <c r="S20" s="73">
        <f t="shared" si="1"/>
        <v>1</v>
      </c>
      <c r="T20" s="74">
        <f t="shared" si="1"/>
        <v>64485</v>
      </c>
      <c r="U20" s="70">
        <f t="shared" si="1"/>
        <v>1</v>
      </c>
      <c r="V20" s="71">
        <f t="shared" si="1"/>
        <v>45086</v>
      </c>
      <c r="W20" s="72">
        <f t="shared" si="1"/>
        <v>1</v>
      </c>
      <c r="X20" s="65">
        <f t="shared" si="1"/>
        <v>871130</v>
      </c>
      <c r="Y20" s="60">
        <f t="shared" si="1"/>
        <v>1</v>
      </c>
    </row>
    <row r="21" spans="1:25" x14ac:dyDescent="0.25">
      <c r="A21" s="45">
        <v>18</v>
      </c>
      <c r="B21" s="75" t="s">
        <v>35</v>
      </c>
      <c r="C21" s="76">
        <v>2011</v>
      </c>
      <c r="D21" s="66">
        <f t="shared" ref="D21:F27" si="2">SUM(D5,D13,)</f>
        <v>657652</v>
      </c>
      <c r="E21" s="77">
        <f t="shared" si="2"/>
        <v>1</v>
      </c>
      <c r="F21" s="78">
        <f t="shared" si="2"/>
        <v>199311</v>
      </c>
      <c r="G21" s="79">
        <f>SUM(G5,G13,)</f>
        <v>1</v>
      </c>
      <c r="H21" s="66">
        <f t="shared" ref="H21:J21" si="3">SUM(H5,H13,)</f>
        <v>92140</v>
      </c>
      <c r="I21" s="77">
        <f t="shared" si="3"/>
        <v>1</v>
      </c>
      <c r="J21" s="78">
        <f t="shared" si="3"/>
        <v>148822</v>
      </c>
      <c r="K21" s="80">
        <f>SUM(K5,K13,)</f>
        <v>1</v>
      </c>
      <c r="L21" s="81">
        <f t="shared" ref="L21:N21" si="4">SUM(L5,L13,)</f>
        <v>165210</v>
      </c>
      <c r="M21" s="77">
        <f t="shared" si="4"/>
        <v>1</v>
      </c>
      <c r="N21" s="78">
        <f t="shared" si="4"/>
        <v>120320</v>
      </c>
      <c r="O21" s="80">
        <f>SUM(O5,O13,)</f>
        <v>1</v>
      </c>
      <c r="P21" s="81">
        <f t="shared" ref="P21:R21" si="5">SUM(P5,P13,)</f>
        <v>141726</v>
      </c>
      <c r="Q21" s="77">
        <f t="shared" si="5"/>
        <v>1</v>
      </c>
      <c r="R21" s="78">
        <f t="shared" si="5"/>
        <v>84893</v>
      </c>
      <c r="S21" s="80">
        <f>SUM(S5,S13,)</f>
        <v>1</v>
      </c>
      <c r="T21" s="81">
        <f t="shared" ref="T21:V21" si="6">SUM(T5,T13,)</f>
        <v>55617</v>
      </c>
      <c r="U21" s="77">
        <f t="shared" si="6"/>
        <v>1</v>
      </c>
      <c r="V21" s="78">
        <f t="shared" si="6"/>
        <v>48235</v>
      </c>
      <c r="W21" s="79">
        <f>SUM(W5,W13,)</f>
        <v>1</v>
      </c>
      <c r="X21" s="66">
        <f t="shared" ref="X21:Y21" si="7">SUM(X5,X13,)</f>
        <v>856963</v>
      </c>
      <c r="Y21" s="62">
        <f t="shared" si="7"/>
        <v>1</v>
      </c>
    </row>
    <row r="22" spans="1:25" x14ac:dyDescent="0.25">
      <c r="A22" s="45">
        <v>19</v>
      </c>
      <c r="B22" s="75" t="s">
        <v>35</v>
      </c>
      <c r="C22" s="76">
        <v>2012</v>
      </c>
      <c r="D22" s="66">
        <f t="shared" si="2"/>
        <v>620776</v>
      </c>
      <c r="E22" s="77">
        <f t="shared" si="2"/>
        <v>1</v>
      </c>
      <c r="F22" s="78">
        <f>SUM(F6,F14,)</f>
        <v>158262</v>
      </c>
      <c r="G22" s="79">
        <f t="shared" ref="G22" si="8">SUM(G6,G14,)</f>
        <v>1</v>
      </c>
      <c r="H22" s="66">
        <f t="shared" ref="H22:I22" si="9">SUM(H6,H14,)</f>
        <v>88176</v>
      </c>
      <c r="I22" s="77">
        <f t="shared" si="9"/>
        <v>1</v>
      </c>
      <c r="J22" s="78">
        <f>SUM(J6,J14,)</f>
        <v>139408</v>
      </c>
      <c r="K22" s="80">
        <f t="shared" ref="K22" si="10">SUM(K6,K14,)</f>
        <v>1</v>
      </c>
      <c r="L22" s="81">
        <f t="shared" ref="L22:M22" si="11">SUM(L6,L14,)</f>
        <v>137259</v>
      </c>
      <c r="M22" s="77">
        <f t="shared" si="11"/>
        <v>1</v>
      </c>
      <c r="N22" s="78">
        <f>SUM(N6,N14,)</f>
        <v>122023</v>
      </c>
      <c r="O22" s="80">
        <f t="shared" ref="O22" si="12">SUM(O6,O14,)</f>
        <v>1</v>
      </c>
      <c r="P22" s="81">
        <f t="shared" ref="P22:Q22" si="13">SUM(P6,P14,)</f>
        <v>126999</v>
      </c>
      <c r="Q22" s="77">
        <f t="shared" si="13"/>
        <v>1</v>
      </c>
      <c r="R22" s="78">
        <f>SUM(R6,R14,)</f>
        <v>58900</v>
      </c>
      <c r="S22" s="80">
        <f t="shared" ref="S22" si="14">SUM(S6,S14,)</f>
        <v>1</v>
      </c>
      <c r="T22" s="81">
        <f t="shared" ref="T22:W22" si="15">SUM(T6,T14,)</f>
        <v>60520</v>
      </c>
      <c r="U22" s="77">
        <f t="shared" si="15"/>
        <v>1</v>
      </c>
      <c r="V22" s="78">
        <f>SUM(V6,V14,)</f>
        <v>45753</v>
      </c>
      <c r="W22" s="79">
        <f t="shared" si="15"/>
        <v>1</v>
      </c>
      <c r="X22" s="66">
        <f t="shared" ref="X22:Y22" si="16">SUM(X6,X14,)</f>
        <v>779038</v>
      </c>
      <c r="Y22" s="62">
        <f t="shared" si="16"/>
        <v>1</v>
      </c>
    </row>
    <row r="23" spans="1:25" x14ac:dyDescent="0.25">
      <c r="A23" s="45">
        <v>20</v>
      </c>
      <c r="B23" s="75" t="s">
        <v>35</v>
      </c>
      <c r="C23" s="76">
        <v>2013</v>
      </c>
      <c r="D23" s="66">
        <f t="shared" si="2"/>
        <v>566625</v>
      </c>
      <c r="E23" s="77">
        <f>SUM(E7,E15,)</f>
        <v>1</v>
      </c>
      <c r="F23" s="78">
        <f t="shared" ref="F23" si="17">SUM(F7,F15,)</f>
        <v>125346</v>
      </c>
      <c r="G23" s="79">
        <f>SUM(G7,G15,)</f>
        <v>1</v>
      </c>
      <c r="H23" s="66">
        <f t="shared" ref="H23" si="18">SUM(H7,H15,)</f>
        <v>83629</v>
      </c>
      <c r="I23" s="77">
        <f>SUM(I7,I15,)</f>
        <v>1</v>
      </c>
      <c r="J23" s="78">
        <f t="shared" ref="J23" si="19">SUM(J7,J15,)</f>
        <v>131236</v>
      </c>
      <c r="K23" s="80">
        <f>SUM(K7,K15,)</f>
        <v>1</v>
      </c>
      <c r="L23" s="81">
        <f t="shared" ref="L23" si="20">SUM(L7,L15,)</f>
        <v>113820</v>
      </c>
      <c r="M23" s="77">
        <f>SUM(M7,M15,)</f>
        <v>1</v>
      </c>
      <c r="N23" s="78">
        <f t="shared" ref="N23" si="21">SUM(N7,N15,)</f>
        <v>106216</v>
      </c>
      <c r="O23" s="80">
        <f>SUM(O7,O15,)</f>
        <v>1</v>
      </c>
      <c r="P23" s="81">
        <f t="shared" ref="P23" si="22">SUM(P7,P15,)</f>
        <v>110474</v>
      </c>
      <c r="Q23" s="77">
        <f>SUM(Q7,Q15,)</f>
        <v>1</v>
      </c>
      <c r="R23" s="78">
        <f t="shared" ref="R23" si="23">SUM(R7,R15,)</f>
        <v>45243</v>
      </c>
      <c r="S23" s="80">
        <f>SUM(S7,S15,)</f>
        <v>1</v>
      </c>
      <c r="T23" s="81">
        <f t="shared" ref="T23" si="24">SUM(T7,T15,)</f>
        <v>45907</v>
      </c>
      <c r="U23" s="77">
        <f>SUM(U7,U15,)</f>
        <v>1</v>
      </c>
      <c r="V23" s="78">
        <f t="shared" ref="V23" si="25">SUM(V7,V15,)</f>
        <v>55446</v>
      </c>
      <c r="W23" s="79">
        <f>SUM(W7,W15,)</f>
        <v>1</v>
      </c>
      <c r="X23" s="66">
        <f t="shared" ref="X23" si="26">SUM(X7,X15,)</f>
        <v>691971</v>
      </c>
      <c r="Y23" s="62">
        <f>SUM(Y7,Y15,)</f>
        <v>1</v>
      </c>
    </row>
    <row r="24" spans="1:25" x14ac:dyDescent="0.25">
      <c r="A24" s="45">
        <v>21</v>
      </c>
      <c r="B24" s="75" t="s">
        <v>35</v>
      </c>
      <c r="C24" s="76">
        <v>2014</v>
      </c>
      <c r="D24" s="66">
        <f t="shared" si="2"/>
        <v>531636</v>
      </c>
      <c r="E24" s="77">
        <f t="shared" si="2"/>
        <v>1</v>
      </c>
      <c r="F24" s="78">
        <f>SUM(F8,F16,)</f>
        <v>0</v>
      </c>
      <c r="G24" s="79">
        <f t="shared" ref="G24" si="27">SUM(G8,G16,)</f>
        <v>0</v>
      </c>
      <c r="H24" s="66">
        <f t="shared" ref="H24:I24" si="28">SUM(H8,H16,)</f>
        <v>63916</v>
      </c>
      <c r="I24" s="77">
        <f t="shared" si="28"/>
        <v>1</v>
      </c>
      <c r="J24" s="78">
        <f>SUM(J8,J16,)</f>
        <v>73391</v>
      </c>
      <c r="K24" s="80">
        <f t="shared" ref="K24" si="29">SUM(K8,K16,)</f>
        <v>1</v>
      </c>
      <c r="L24" s="81">
        <f t="shared" ref="L24:M24" si="30">SUM(L8,L16,)</f>
        <v>103790</v>
      </c>
      <c r="M24" s="77">
        <f t="shared" si="30"/>
        <v>1</v>
      </c>
      <c r="N24" s="78">
        <f>SUM(N8,N16,)</f>
        <v>89603</v>
      </c>
      <c r="O24" s="80">
        <f t="shared" ref="O24" si="31">SUM(O8,O16,)</f>
        <v>1</v>
      </c>
      <c r="P24" s="81">
        <f t="shared" ref="P24:Q24" si="32">SUM(P8,P16,)</f>
        <v>106552</v>
      </c>
      <c r="Q24" s="77">
        <f t="shared" si="32"/>
        <v>1</v>
      </c>
      <c r="R24" s="78">
        <f>SUM(R8,R16,)</f>
        <v>47453</v>
      </c>
      <c r="S24" s="80">
        <f t="shared" ref="S24" si="33">SUM(S8,S16,)</f>
        <v>1</v>
      </c>
      <c r="T24" s="81">
        <f t="shared" ref="T24:W24" si="34">SUM(T8,T16,)</f>
        <v>18478</v>
      </c>
      <c r="U24" s="77">
        <f t="shared" si="34"/>
        <v>1</v>
      </c>
      <c r="V24" s="78">
        <f>SUM(V8,V16,)</f>
        <v>28453</v>
      </c>
      <c r="W24" s="79">
        <f t="shared" si="34"/>
        <v>1</v>
      </c>
      <c r="X24" s="66">
        <f t="shared" ref="X24:Y24" si="35">SUM(X8,X16,)</f>
        <v>531636</v>
      </c>
      <c r="Y24" s="62">
        <f t="shared" si="35"/>
        <v>1</v>
      </c>
    </row>
    <row r="25" spans="1:25" x14ac:dyDescent="0.25">
      <c r="A25" s="45">
        <v>22</v>
      </c>
      <c r="B25" s="75" t="s">
        <v>35</v>
      </c>
      <c r="C25" s="76">
        <v>2015</v>
      </c>
      <c r="D25" s="66">
        <f t="shared" si="2"/>
        <v>618239</v>
      </c>
      <c r="E25" s="77">
        <f t="shared" si="2"/>
        <v>1</v>
      </c>
      <c r="F25" s="78">
        <f t="shared" si="2"/>
        <v>231095</v>
      </c>
      <c r="G25" s="79">
        <f>SUM(G9,G17,)</f>
        <v>1</v>
      </c>
      <c r="H25" s="66">
        <f t="shared" ref="H25:J25" si="36">SUM(H9,H17,)</f>
        <v>73098</v>
      </c>
      <c r="I25" s="77">
        <f t="shared" si="36"/>
        <v>1</v>
      </c>
      <c r="J25" s="78">
        <f t="shared" si="36"/>
        <v>179264</v>
      </c>
      <c r="K25" s="80">
        <f>SUM(K9,K17,)</f>
        <v>1</v>
      </c>
      <c r="L25" s="81">
        <f t="shared" ref="L25:N25" si="37">SUM(L9,L17,)</f>
        <v>163608</v>
      </c>
      <c r="M25" s="77">
        <f t="shared" si="37"/>
        <v>1</v>
      </c>
      <c r="N25" s="78">
        <f t="shared" si="37"/>
        <v>115201</v>
      </c>
      <c r="O25" s="80">
        <f>SUM(O9,O17,)</f>
        <v>1</v>
      </c>
      <c r="P25" s="81">
        <f t="shared" ref="P25:R25" si="38">SUM(P9,P17,)</f>
        <v>153473</v>
      </c>
      <c r="Q25" s="77">
        <f t="shared" si="38"/>
        <v>1</v>
      </c>
      <c r="R25" s="78">
        <f t="shared" si="38"/>
        <v>60560</v>
      </c>
      <c r="S25" s="80">
        <f>SUM(S9,S17,)</f>
        <v>1</v>
      </c>
      <c r="T25" s="81">
        <f t="shared" ref="T25:V25" si="39">SUM(T9,T17,)</f>
        <v>80772</v>
      </c>
      <c r="U25" s="77">
        <f t="shared" si="39"/>
        <v>1</v>
      </c>
      <c r="V25" s="78">
        <f t="shared" si="39"/>
        <v>23358</v>
      </c>
      <c r="W25" s="79">
        <f>SUM(W9,W17,)</f>
        <v>1</v>
      </c>
      <c r="X25" s="66">
        <f t="shared" ref="X25:Y25" si="40">SUM(X9,X17,)</f>
        <v>849334</v>
      </c>
      <c r="Y25" s="62">
        <f t="shared" si="40"/>
        <v>1</v>
      </c>
    </row>
    <row r="26" spans="1:25" x14ac:dyDescent="0.25">
      <c r="A26" s="45">
        <v>23</v>
      </c>
      <c r="B26" s="75" t="s">
        <v>35</v>
      </c>
      <c r="C26" s="76">
        <v>2016</v>
      </c>
      <c r="D26" s="66">
        <f>SUM(D10,D18,)</f>
        <v>655208</v>
      </c>
      <c r="E26" s="77">
        <f t="shared" si="2"/>
        <v>1</v>
      </c>
      <c r="F26" s="78">
        <f>SUM(F10,F18,)</f>
        <v>234874</v>
      </c>
      <c r="G26" s="79">
        <f t="shared" ref="G26" si="41">SUM(G10,G18,)</f>
        <v>1</v>
      </c>
      <c r="H26" s="66">
        <f>SUM(H10,H18,)</f>
        <v>101493</v>
      </c>
      <c r="I26" s="77">
        <f t="shared" ref="I26" si="42">SUM(I10,I18,)</f>
        <v>1</v>
      </c>
      <c r="J26" s="78">
        <f>SUM(J10,J18,)</f>
        <v>182942</v>
      </c>
      <c r="K26" s="80">
        <f t="shared" ref="K26" si="43">SUM(K10,K18,)</f>
        <v>1</v>
      </c>
      <c r="L26" s="81">
        <f>SUM(L10,L18,)</f>
        <v>180163</v>
      </c>
      <c r="M26" s="77">
        <f t="shared" ref="M26" si="44">SUM(M10,M18,)</f>
        <v>1</v>
      </c>
      <c r="N26" s="78">
        <f>SUM(N10,N18,)</f>
        <v>130237</v>
      </c>
      <c r="O26" s="80">
        <f t="shared" ref="O26" si="45">SUM(O10,O18,)</f>
        <v>1</v>
      </c>
      <c r="P26" s="81">
        <f>SUM(P10,P18,)</f>
        <v>138044</v>
      </c>
      <c r="Q26" s="77">
        <f t="shared" ref="Q26" si="46">SUM(Q10,Q18,)</f>
        <v>1</v>
      </c>
      <c r="R26" s="78">
        <f>SUM(R10,R18,)</f>
        <v>61739</v>
      </c>
      <c r="S26" s="80">
        <f t="shared" ref="S26" si="47">SUM(S10,S18,)</f>
        <v>1</v>
      </c>
      <c r="T26" s="81">
        <f>SUM(T10,T18,)</f>
        <v>65210</v>
      </c>
      <c r="U26" s="77">
        <f t="shared" ref="U26" si="48">SUM(U10,U18,)</f>
        <v>1</v>
      </c>
      <c r="V26" s="78">
        <f>SUM(V10,V18,)</f>
        <v>30254</v>
      </c>
      <c r="W26" s="79">
        <f t="shared" ref="W26:Y26" si="49">SUM(W10,W18,)</f>
        <v>1</v>
      </c>
      <c r="X26" s="66">
        <f>SUM(X10,X18,)</f>
        <v>890082</v>
      </c>
      <c r="Y26" s="62">
        <f t="shared" si="49"/>
        <v>1</v>
      </c>
    </row>
    <row r="27" spans="1:25" ht="15.75" thickBot="1" x14ac:dyDescent="0.3">
      <c r="A27" s="46">
        <v>24</v>
      </c>
      <c r="B27" s="82" t="s">
        <v>35</v>
      </c>
      <c r="C27" s="83">
        <v>2017</v>
      </c>
      <c r="D27" s="67">
        <f t="shared" si="2"/>
        <v>579837</v>
      </c>
      <c r="E27" s="84">
        <f>SUM(E11,E19,)</f>
        <v>1</v>
      </c>
      <c r="F27" s="85">
        <f t="shared" ref="F27" si="50">SUM(F11,F19,)</f>
        <v>227604</v>
      </c>
      <c r="G27" s="86">
        <f>SUM(G11,G19,)</f>
        <v>1</v>
      </c>
      <c r="H27" s="67">
        <f t="shared" ref="H27" si="51">SUM(H11,H19,)</f>
        <v>86885</v>
      </c>
      <c r="I27" s="84">
        <f>SUM(I11,I19,)</f>
        <v>1</v>
      </c>
      <c r="J27" s="85">
        <f t="shared" ref="J27" si="52">SUM(J11,J19,)</f>
        <v>180936</v>
      </c>
      <c r="K27" s="87">
        <f>SUM(K11,K19,)</f>
        <v>1</v>
      </c>
      <c r="L27" s="88">
        <f t="shared" ref="L27" si="53">SUM(L11,L19,)</f>
        <v>159431</v>
      </c>
      <c r="M27" s="84">
        <f>SUM(M11,M19,)</f>
        <v>1</v>
      </c>
      <c r="N27" s="85">
        <f t="shared" ref="N27" si="54">SUM(N11,N19,)</f>
        <v>116318</v>
      </c>
      <c r="O27" s="87">
        <f>SUM(O11,O19,)</f>
        <v>1</v>
      </c>
      <c r="P27" s="88">
        <f t="shared" ref="P27" si="55">SUM(P11,P19,)</f>
        <v>108088</v>
      </c>
      <c r="Q27" s="84">
        <f>SUM(Q11,Q19,)</f>
        <v>1</v>
      </c>
      <c r="R27" s="85">
        <f t="shared" ref="R27" si="56">SUM(R11,R19,)</f>
        <v>69829</v>
      </c>
      <c r="S27" s="87">
        <f>SUM(S11,S19,)</f>
        <v>1</v>
      </c>
      <c r="T27" s="88">
        <f t="shared" ref="T27" si="57">SUM(T11,T19,)</f>
        <v>62814</v>
      </c>
      <c r="U27" s="84">
        <f>SUM(U11,U19,)</f>
        <v>1</v>
      </c>
      <c r="V27" s="85">
        <f t="shared" ref="V27" si="58">SUM(V11,V19,)</f>
        <v>23140</v>
      </c>
      <c r="W27" s="86">
        <f>SUM(W11,W19,)</f>
        <v>1</v>
      </c>
      <c r="X27" s="67">
        <f t="shared" ref="X27" si="59">SUM(X11,X19,)</f>
        <v>807441</v>
      </c>
      <c r="Y27" s="64">
        <f>SUM(Y11,Y19,)</f>
        <v>1</v>
      </c>
    </row>
    <row r="28" spans="1:25" x14ac:dyDescent="0.25">
      <c r="A28" s="48">
        <v>25</v>
      </c>
      <c r="B28" s="3"/>
      <c r="C28" s="3"/>
      <c r="D28" s="2"/>
    </row>
    <row r="29" spans="1:25" x14ac:dyDescent="0.25">
      <c r="A29" s="45">
        <v>26</v>
      </c>
      <c r="B29" s="4" t="s">
        <v>24</v>
      </c>
      <c r="C29" s="3"/>
      <c r="D29" s="2"/>
    </row>
    <row r="30" spans="1:25" x14ac:dyDescent="0.25">
      <c r="A30" s="45">
        <v>27</v>
      </c>
      <c r="B30" s="4" t="s">
        <v>25</v>
      </c>
      <c r="C30" s="3"/>
      <c r="D30" s="2"/>
    </row>
    <row r="31" spans="1:25" x14ac:dyDescent="0.25">
      <c r="A31" s="45">
        <v>28</v>
      </c>
    </row>
    <row r="32" spans="1:25" ht="75" x14ac:dyDescent="0.25">
      <c r="A32" s="45">
        <v>29</v>
      </c>
      <c r="B32" s="1" t="s">
        <v>0</v>
      </c>
    </row>
    <row r="33" spans="1:3" x14ac:dyDescent="0.25">
      <c r="A33" s="45">
        <v>30</v>
      </c>
      <c r="B33" s="1" t="s">
        <v>1</v>
      </c>
    </row>
    <row r="34" spans="1:3" x14ac:dyDescent="0.25">
      <c r="A34" s="45">
        <v>31</v>
      </c>
      <c r="B34" t="s">
        <v>2</v>
      </c>
      <c r="C34" t="s">
        <v>3</v>
      </c>
    </row>
    <row r="35" spans="1:3" x14ac:dyDescent="0.25">
      <c r="A35" s="45">
        <v>32</v>
      </c>
    </row>
    <row r="36" spans="1:3" x14ac:dyDescent="0.25">
      <c r="A36" s="31">
        <v>33</v>
      </c>
      <c r="B36" t="s">
        <v>4</v>
      </c>
      <c r="C36" t="s">
        <v>5</v>
      </c>
    </row>
    <row r="37" spans="1:3" x14ac:dyDescent="0.25">
      <c r="A37" s="7">
        <v>34</v>
      </c>
    </row>
    <row r="38" spans="1:3" x14ac:dyDescent="0.25">
      <c r="A38" s="7">
        <v>35</v>
      </c>
      <c r="B38" t="s">
        <v>6</v>
      </c>
      <c r="C38" t="s">
        <v>7</v>
      </c>
    </row>
    <row r="39" spans="1:3" x14ac:dyDescent="0.25">
      <c r="A39" s="7">
        <v>36</v>
      </c>
    </row>
    <row r="40" spans="1:3" x14ac:dyDescent="0.25">
      <c r="A40" s="7">
        <v>37</v>
      </c>
      <c r="B40" t="s">
        <v>8</v>
      </c>
    </row>
    <row r="41" spans="1:3" x14ac:dyDescent="0.25">
      <c r="A41" s="7">
        <v>38</v>
      </c>
    </row>
    <row r="42" spans="1:3" x14ac:dyDescent="0.25">
      <c r="A42" s="7">
        <v>39</v>
      </c>
      <c r="B42" t="s">
        <v>9</v>
      </c>
      <c r="C42" t="s">
        <v>10</v>
      </c>
    </row>
    <row r="43" spans="1:3" x14ac:dyDescent="0.25">
      <c r="A43" s="7">
        <v>40</v>
      </c>
    </row>
    <row r="44" spans="1:3" x14ac:dyDescent="0.25">
      <c r="A44" s="7">
        <v>41</v>
      </c>
    </row>
    <row r="45" spans="1:3" x14ac:dyDescent="0.25">
      <c r="A45" s="7">
        <v>42</v>
      </c>
    </row>
    <row r="46" spans="1:3" x14ac:dyDescent="0.25">
      <c r="A46" s="7">
        <v>43</v>
      </c>
    </row>
    <row r="47" spans="1:3" x14ac:dyDescent="0.25">
      <c r="A47" s="7">
        <v>44</v>
      </c>
    </row>
    <row r="48" spans="1:3" x14ac:dyDescent="0.25">
      <c r="A48" s="7">
        <v>45</v>
      </c>
    </row>
    <row r="49" spans="1:19" x14ac:dyDescent="0.25">
      <c r="A49" s="7">
        <v>46</v>
      </c>
    </row>
    <row r="50" spans="1:19" x14ac:dyDescent="0.25">
      <c r="A50" s="7">
        <v>47</v>
      </c>
    </row>
    <row r="51" spans="1:19" x14ac:dyDescent="0.25">
      <c r="A51" s="7">
        <v>48</v>
      </c>
      <c r="B51" t="s">
        <v>11</v>
      </c>
      <c r="C51" t="s">
        <v>45</v>
      </c>
    </row>
    <row r="52" spans="1:19" x14ac:dyDescent="0.25">
      <c r="D52" s="27"/>
      <c r="E52"/>
      <c r="F52" s="27"/>
      <c r="G52"/>
      <c r="H52" s="27"/>
      <c r="I52"/>
      <c r="J52" s="27"/>
      <c r="K52"/>
      <c r="L52" s="27"/>
      <c r="M52"/>
      <c r="N52" s="27"/>
      <c r="O52"/>
      <c r="P52" s="27"/>
      <c r="Q52"/>
      <c r="R52" s="27"/>
      <c r="S52"/>
    </row>
    <row r="53" spans="1:19" x14ac:dyDescent="0.25">
      <c r="D53" s="27"/>
      <c r="E53"/>
      <c r="F53" s="27"/>
      <c r="G53"/>
      <c r="H53" s="27"/>
      <c r="I53"/>
      <c r="J53" s="27"/>
      <c r="K53"/>
      <c r="L53" s="27"/>
      <c r="M53"/>
      <c r="N53" s="27"/>
      <c r="O53"/>
      <c r="P53" s="27"/>
      <c r="Q53"/>
      <c r="R53" s="27"/>
      <c r="S53"/>
    </row>
    <row r="54" spans="1:19" x14ac:dyDescent="0.25">
      <c r="D54" s="27"/>
      <c r="E54"/>
      <c r="F54" s="27"/>
      <c r="G54"/>
      <c r="H54" s="27"/>
      <c r="I54"/>
      <c r="J54" s="27"/>
      <c r="K54"/>
      <c r="L54" s="27"/>
      <c r="M54"/>
      <c r="N54" s="27"/>
      <c r="O54"/>
      <c r="P54" s="27"/>
      <c r="Q54"/>
      <c r="R54" s="27"/>
      <c r="S54"/>
    </row>
    <row r="55" spans="1:19" x14ac:dyDescent="0.25">
      <c r="D55" s="27"/>
      <c r="E55"/>
      <c r="F55" s="27"/>
      <c r="G55"/>
      <c r="H55" s="27"/>
      <c r="I55"/>
      <c r="J55" s="27"/>
      <c r="K55"/>
      <c r="L55" s="27"/>
      <c r="M55"/>
      <c r="N55" s="27"/>
      <c r="O55"/>
      <c r="P55" s="27"/>
      <c r="Q55"/>
      <c r="R55" s="27"/>
      <c r="S55"/>
    </row>
    <row r="56" spans="1:19" x14ac:dyDescent="0.25">
      <c r="D56" s="27"/>
      <c r="E56"/>
      <c r="F56" s="27"/>
      <c r="G56"/>
      <c r="H56" s="27"/>
      <c r="I56"/>
      <c r="J56" s="27"/>
      <c r="K56"/>
      <c r="L56" s="27"/>
      <c r="M56"/>
      <c r="N56" s="27"/>
      <c r="O56"/>
      <c r="P56" s="27"/>
      <c r="Q56"/>
      <c r="R56" s="27"/>
      <c r="S56"/>
    </row>
    <row r="57" spans="1:19" x14ac:dyDescent="0.25">
      <c r="D57" s="27"/>
      <c r="E57"/>
      <c r="F57" s="27"/>
      <c r="G57"/>
      <c r="H57" s="27"/>
      <c r="I57"/>
      <c r="J57" s="27"/>
      <c r="K57"/>
      <c r="L57" s="27"/>
      <c r="M57"/>
      <c r="N57" s="27"/>
      <c r="O57"/>
      <c r="P57" s="27"/>
      <c r="Q57"/>
      <c r="R57" s="27"/>
      <c r="S57"/>
    </row>
    <row r="58" spans="1:19" x14ac:dyDescent="0.25">
      <c r="D58" s="27"/>
      <c r="E58"/>
      <c r="F58" s="27"/>
      <c r="G58"/>
      <c r="H58" s="27"/>
      <c r="I58"/>
      <c r="J58" s="27"/>
      <c r="K58"/>
      <c r="L58" s="27"/>
      <c r="M58"/>
      <c r="N58" s="27"/>
      <c r="O58"/>
      <c r="P58" s="27"/>
      <c r="Q58"/>
      <c r="R58" s="27"/>
      <c r="S58"/>
    </row>
    <row r="59" spans="1:19" x14ac:dyDescent="0.25">
      <c r="D59" s="27"/>
      <c r="E59"/>
      <c r="F59" s="27"/>
      <c r="G59"/>
      <c r="H59" s="27"/>
      <c r="I59"/>
      <c r="J59" s="27"/>
      <c r="K59"/>
      <c r="L59" s="27"/>
      <c r="M59"/>
      <c r="N59" s="27"/>
      <c r="O59"/>
      <c r="P59" s="27"/>
      <c r="Q59"/>
      <c r="R59" s="27"/>
      <c r="S59"/>
    </row>
    <row r="60" spans="1:19" x14ac:dyDescent="0.25">
      <c r="D60" s="27"/>
      <c r="E60"/>
      <c r="F60" s="27"/>
      <c r="G60"/>
      <c r="H60" s="27"/>
      <c r="I60"/>
      <c r="J60" s="27"/>
      <c r="K60"/>
      <c r="L60" s="27"/>
      <c r="M60"/>
      <c r="N60" s="27"/>
      <c r="O60"/>
      <c r="P60" s="27"/>
      <c r="Q60"/>
      <c r="R60" s="27"/>
      <c r="S60"/>
    </row>
    <row r="61" spans="1:19" x14ac:dyDescent="0.25">
      <c r="D61" s="27"/>
      <c r="E61"/>
      <c r="F61" s="27"/>
      <c r="G61"/>
      <c r="H61" s="27"/>
      <c r="I61"/>
      <c r="J61" s="27"/>
      <c r="K61"/>
      <c r="L61" s="27"/>
      <c r="M61"/>
      <c r="N61" s="27"/>
      <c r="O61"/>
      <c r="P61" s="27"/>
      <c r="Q61"/>
      <c r="R61" s="27"/>
      <c r="S61"/>
    </row>
  </sheetData>
  <mergeCells count="3">
    <mergeCell ref="X2:Y2"/>
    <mergeCell ref="H2:W2"/>
    <mergeCell ref="D2:G2"/>
  </mergeCells>
  <pageMargins left="0.75" right="0.75" top="0.75" bottom="0.5" header="0.5" footer="0.75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ES332M16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Bernd Eckhardt</dc:creator>
  <cp:lastModifiedBy>Bernd Eckhardt</cp:lastModifiedBy>
  <dcterms:created xsi:type="dcterms:W3CDTF">2018-10-11T15:18:10Z</dcterms:created>
  <dcterms:modified xsi:type="dcterms:W3CDTF">2018-10-23T08:03:59Z</dcterms:modified>
</cp:coreProperties>
</file>