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DE\Originals_more_recent\Tabular_data\Info_level_B\Topic_Area\"/>
    </mc:Choice>
  </mc:AlternateContent>
  <bookViews>
    <workbookView xWindow="0" yWindow="0" windowWidth="28080" windowHeight="11370"/>
  </bookViews>
  <sheets>
    <sheet name="tab1" sheetId="1" r:id="rId1"/>
  </sheets>
  <calcPr calcId="162913"/>
</workbook>
</file>

<file path=xl/calcChain.xml><?xml version="1.0" encoding="utf-8"?>
<calcChain xmlns="http://schemas.openxmlformats.org/spreadsheetml/2006/main">
  <c r="I20" i="1" l="1"/>
  <c r="M20" i="1"/>
  <c r="Q20" i="1"/>
  <c r="AW20" i="1"/>
  <c r="BE20" i="1" l="1"/>
  <c r="BE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BA19" i="1"/>
  <c r="AW19" i="1"/>
  <c r="BA18" i="1"/>
  <c r="AW18" i="1"/>
  <c r="BA17" i="1"/>
  <c r="AW17" i="1"/>
  <c r="BA16" i="1"/>
  <c r="AW16" i="1"/>
  <c r="BA15" i="1"/>
  <c r="AW15" i="1"/>
  <c r="BA14" i="1"/>
  <c r="AW14" i="1"/>
  <c r="BA13" i="1"/>
  <c r="AW13" i="1"/>
  <c r="BA12" i="1"/>
  <c r="AW12" i="1"/>
  <c r="BA11" i="1"/>
  <c r="AW11" i="1"/>
  <c r="BA10" i="1"/>
  <c r="AW10" i="1"/>
  <c r="BA9" i="1"/>
  <c r="AW9" i="1"/>
  <c r="BA8" i="1"/>
  <c r="AW8" i="1"/>
  <c r="BA7" i="1"/>
  <c r="AW7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O20" i="1"/>
  <c r="AG20" i="1"/>
  <c r="AO19" i="1"/>
  <c r="AG19" i="1"/>
  <c r="AO18" i="1"/>
  <c r="AG18" i="1"/>
  <c r="AO17" i="1"/>
  <c r="AG17" i="1"/>
  <c r="AO16" i="1"/>
  <c r="AG16" i="1"/>
  <c r="AO15" i="1"/>
  <c r="AG15" i="1"/>
  <c r="AO14" i="1"/>
  <c r="AG14" i="1"/>
  <c r="AO13" i="1"/>
  <c r="AG13" i="1"/>
  <c r="AO12" i="1"/>
  <c r="AG12" i="1"/>
  <c r="AO11" i="1"/>
  <c r="AG11" i="1"/>
  <c r="AO10" i="1"/>
  <c r="AG10" i="1"/>
  <c r="AO9" i="1"/>
  <c r="AG9" i="1"/>
  <c r="AO8" i="1"/>
  <c r="AG8" i="1"/>
  <c r="AO7" i="1"/>
  <c r="AG7" i="1"/>
  <c r="AC19" i="1"/>
  <c r="AC18" i="1"/>
  <c r="AC17" i="1"/>
  <c r="AC16" i="1"/>
  <c r="AC15" i="1"/>
  <c r="AC14" i="1"/>
  <c r="AC13" i="1"/>
  <c r="AC12" i="1"/>
  <c r="AC11" i="1"/>
  <c r="AC10" i="1"/>
  <c r="AC8" i="1"/>
  <c r="AC7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AO21" i="1" l="1"/>
  <c r="AG21" i="1"/>
  <c r="AC21" i="1"/>
  <c r="I21" i="1"/>
  <c r="Q21" i="1"/>
  <c r="AK21" i="1"/>
  <c r="AW21" i="1"/>
  <c r="BA21" i="1"/>
  <c r="BE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M21" i="1" l="1"/>
  <c r="E21" i="1"/>
  <c r="AS21" i="1"/>
  <c r="U21" i="1"/>
  <c r="Y21" i="1"/>
</calcChain>
</file>

<file path=xl/sharedStrings.xml><?xml version="1.0" encoding="utf-8"?>
<sst xmlns="http://schemas.openxmlformats.org/spreadsheetml/2006/main" count="116" uniqueCount="53">
  <si>
    <t>Land</t>
  </si>
  <si>
    <t>Baden-Württemberg</t>
  </si>
  <si>
    <t>Bayern</t>
  </si>
  <si>
    <t>Brandenburg + Berlin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</si>
  <si>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</si>
  <si>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</si>
  <si>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</si>
  <si>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</si>
  <si>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</si>
  <si>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</si>
  <si>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</si>
  <si>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</si>
  <si>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</si>
  <si>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</si>
  <si>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Hamburg + Bremen</t>
  </si>
  <si>
    <t>SE95 ± [%]</t>
  </si>
  <si>
    <t>ha</t>
  </si>
  <si>
    <t xml:space="preserve"> -- </t>
  </si>
  <si>
    <t>Value adding steps:</t>
  </si>
  <si>
    <t>Table formated</t>
  </si>
  <si>
    <t>Table Quality checked: Totals</t>
  </si>
  <si>
    <t>JRC value adding: 2020-01</t>
  </si>
  <si>
    <t>% of
Total
Forest Land</t>
  </si>
  <si>
    <t>Oak</t>
  </si>
  <si>
    <t>Beech</t>
  </si>
  <si>
    <t>Other deciduous trees with
Long Life Expectancy</t>
  </si>
  <si>
    <t>Other deciduous trees with
Stort Life Expectancy</t>
  </si>
  <si>
    <t>All Deciduous Trees</t>
  </si>
  <si>
    <t>Spruce</t>
  </si>
  <si>
    <t>Fir</t>
  </si>
  <si>
    <t>Douglas Fir</t>
  </si>
  <si>
    <t>Pine</t>
  </si>
  <si>
    <t>Larch</t>
  </si>
  <si>
    <t>All Coniferous Trees</t>
  </si>
  <si>
    <t>Temporarily Unstocked area</t>
  </si>
  <si>
    <t>All Tree Species</t>
  </si>
  <si>
    <t>Gap / Lücke *</t>
  </si>
  <si>
    <t>* → Holzboden mit einer Grundfläche bzw. Stammzahl unterhalb der Nachweisgrenze des Aufnahmeverfahrens (weniger als 4 m²/ha sowie keine Bäume des → Hauptbestandes in den Probekreisen mit 2-m- oder 1-m-Radius). Durch das Stichprobenverfahren werden hier keine Bäume erfasst, obwohl die Stichprobe auf bestocktem Holzboden liegt.</t>
  </si>
  <si>
    <t>* → Wooden floor with a base area or number of trunks below the detection limit of the admission procedure (less than 4 m² / ha and no trees from the → main stand in the test circles with a 2 m or 1 m radius). The sample method does not record any trees here, even though the sample is on wooded wood.</t>
  </si>
  <si>
    <r>
      <t xml:space="preserve">NFI-3 (2011-2013): NFI-3 Datenbank Tabelle: 1.04 Waldfläche (gemäß Standflächenanteil) [ha] nach Land und Baumartengruppe (rechnerischer Reinbestand) </t>
    </r>
    <r>
      <rPr>
        <i/>
        <sz val="12"/>
        <color theme="1"/>
        <rFont val="Calibri"/>
        <family val="2"/>
        <scheme val="minor"/>
      </rPr>
      <t>oder auch</t>
    </r>
    <r>
      <rPr>
        <b/>
        <sz val="12"/>
        <color theme="1"/>
        <rFont val="Calibri"/>
        <family val="2"/>
        <scheme val="minor"/>
      </rPr>
      <t xml:space="preserve"> Ergebnisse der Waldinventur 2012 Report, Table 1.1.11 Waldfläche [ha] nach Land und Baumartengruppe (rechnerischer Reinbestand); </t>
    </r>
  </si>
  <si>
    <t>NFI-3 (2011-2013): NFI-3 DB Table: 1.04 Forest area [ha] at NUTS 1 level and Tree Species group (calculated pure stand)</t>
  </si>
  <si>
    <t>Decidous Stands</t>
  </si>
  <si>
    <t>Coniferous Stands</t>
  </si>
  <si>
    <t>Total Stands</t>
  </si>
  <si>
    <t>calculated %
of NUTS 1 units
of German
Stands total</t>
  </si>
  <si>
    <t>Unaccountable or Temporarily unstocked Stand areas</t>
  </si>
  <si>
    <t>Columns 'calculated % of NUTS 1 units of German Stands Total' added with calculated Percentage values.</t>
  </si>
  <si>
    <t>Stands, only in accessible Forest areas</t>
  </si>
  <si>
    <t>Accessible F. parts Germany (all Länder)</t>
  </si>
  <si>
    <r>
      <t xml:space="preserve">3. NFI Database Table 1.04 (https://bwi.info/start.aspx)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NFI - Report: Ergebnisse der Bundeswaldinventur 2012, Chapter 1.1.11, page 14 &amp; 15, (https://www.bundeswaldinventur.de/fileadmin/SITE_MASTER/content/Downloads/BMEL_BWI_Bericht_Ergebnisse_2012_RZ02_web-4.pdf)</t>
    </r>
  </si>
  <si>
    <r>
      <rPr>
        <b/>
        <sz val="11"/>
        <color theme="1"/>
        <rFont val="Calibri"/>
        <family val="2"/>
        <scheme val="minor"/>
      </rPr>
      <t>Full DB Query criteria as provided with the exported table</t>
    </r>
    <r>
      <rPr>
        <sz val="11"/>
        <color theme="1"/>
        <rFont val="Calibri"/>
        <family val="2"/>
        <scheme val="minor"/>
      </rPr>
      <t>: forest area [ha] by Land and tree species group Filter:year=2012 ; ; Basis:Germany, forested area, accessible forest, including gaps in stocking/ stand, only trees in main stand or plenter forest (including gaps in stand and forest and temporarily unsto, within the stand, grid: 16km²: NI, NW, HE, SL, BY, BE, BB / 8km²: NI, BY, SN, TH / 4km²: SH, RP, BW, ST, MV (inventory net for NFI 2012); ideell area (share of tree space percentage) (77Z1JI_L235of_2012_bi/2014-6-10 16:7:59.927)</t>
    </r>
  </si>
  <si>
    <t>Source:</t>
  </si>
  <si>
    <t>Thünen-Institut, Dritte Bundeswaldinventur - Ergebnisdatenbank, https://bwi.info,  Aufruf am: [13.01.2020], 77Z1JI_L235of_2012_bi/2014-6-10 16:7:59.927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</si>
</sst>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Border="0" applyAlignment="0"/>
  </cellStyleXfs>
  <cellXfs count="94"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/>
    <xf numFmtId="0" fontId="0" fillId="0" borderId="0" xfId="0" applyFill="1"/>
    <xf numFmtId="164" fontId="19" fillId="0" borderId="21" xfId="42" applyNumberFormat="1" applyFont="1" applyBorder="1" applyAlignment="1">
      <alignment horizontal="right" wrapText="1"/>
    </xf>
    <xf numFmtId="164" fontId="19" fillId="0" borderId="28" xfId="42" applyNumberFormat="1" applyFont="1" applyBorder="1" applyAlignment="1">
      <alignment horizontal="right" wrapText="1"/>
    </xf>
    <xf numFmtId="0" fontId="21" fillId="0" borderId="0" xfId="43" applyFont="1" applyFill="1" applyProtection="1"/>
    <xf numFmtId="0" fontId="22" fillId="0" borderId="0" xfId="0" applyFont="1" applyAlignment="1">
      <alignment horizontal="center" vertical="center"/>
    </xf>
    <xf numFmtId="164" fontId="19" fillId="0" borderId="32" xfId="42" applyNumberFormat="1" applyFont="1" applyBorder="1" applyAlignment="1">
      <alignment horizontal="right" wrapText="1"/>
    </xf>
    <xf numFmtId="0" fontId="19" fillId="0" borderId="25" xfId="0" applyFont="1" applyBorder="1" applyAlignment="1">
      <alignment horizontal="center" wrapText="1"/>
    </xf>
    <xf numFmtId="0" fontId="19" fillId="0" borderId="23" xfId="0" applyFont="1" applyBorder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0" fontId="19" fillId="0" borderId="24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36" xfId="0" applyFont="1" applyBorder="1" applyAlignment="1">
      <alignment horizontal="center" wrapText="1"/>
    </xf>
    <xf numFmtId="0" fontId="19" fillId="0" borderId="37" xfId="0" applyFont="1" applyBorder="1" applyAlignment="1">
      <alignment horizontal="center" wrapText="1"/>
    </xf>
    <xf numFmtId="0" fontId="19" fillId="0" borderId="38" xfId="0" applyFont="1" applyBorder="1" applyAlignment="1">
      <alignment horizontal="center" wrapText="1"/>
    </xf>
    <xf numFmtId="4" fontId="0" fillId="0" borderId="0" xfId="0" applyNumberFormat="1"/>
    <xf numFmtId="165" fontId="19" fillId="0" borderId="13" xfId="0" applyNumberFormat="1" applyFont="1" applyBorder="1" applyAlignment="1">
      <alignment horizontal="right" wrapText="1"/>
    </xf>
    <xf numFmtId="165" fontId="19" fillId="0" borderId="10" xfId="0" applyNumberFormat="1" applyFont="1" applyBorder="1" applyAlignment="1">
      <alignment horizontal="right" wrapText="1"/>
    </xf>
    <xf numFmtId="165" fontId="19" fillId="0" borderId="27" xfId="0" applyNumberFormat="1" applyFont="1" applyBorder="1" applyAlignment="1">
      <alignment horizontal="right" wrapText="1"/>
    </xf>
    <xf numFmtId="165" fontId="19" fillId="0" borderId="23" xfId="0" applyNumberFormat="1" applyFont="1" applyBorder="1" applyAlignment="1">
      <alignment horizontal="right" wrapText="1"/>
    </xf>
    <xf numFmtId="3" fontId="0" fillId="0" borderId="0" xfId="0" applyNumberFormat="1"/>
    <xf numFmtId="0" fontId="23" fillId="0" borderId="0" xfId="0" applyFont="1" applyAlignment="1"/>
    <xf numFmtId="0" fontId="24" fillId="0" borderId="0" xfId="0" applyFont="1"/>
    <xf numFmtId="0" fontId="24" fillId="0" borderId="0" xfId="0" applyFont="1"/>
    <xf numFmtId="164" fontId="19" fillId="0" borderId="11" xfId="42" applyNumberFormat="1" applyFont="1" applyBorder="1" applyAlignment="1">
      <alignment horizontal="right" wrapText="1"/>
    </xf>
    <xf numFmtId="164" fontId="19" fillId="0" borderId="30" xfId="42" applyNumberFormat="1" applyFont="1" applyBorder="1" applyAlignment="1">
      <alignment horizontal="right" wrapText="1"/>
    </xf>
    <xf numFmtId="3" fontId="19" fillId="0" borderId="15" xfId="0" applyNumberFormat="1" applyFont="1" applyBorder="1" applyAlignment="1">
      <alignment horizontal="right" wrapText="1"/>
    </xf>
    <xf numFmtId="3" fontId="19" fillId="0" borderId="12" xfId="0" applyNumberFormat="1" applyFont="1" applyBorder="1" applyAlignment="1">
      <alignment horizontal="right" wrapText="1"/>
    </xf>
    <xf numFmtId="3" fontId="19" fillId="0" borderId="26" xfId="0" applyNumberFormat="1" applyFont="1" applyBorder="1" applyAlignment="1">
      <alignment horizontal="right" wrapText="1"/>
    </xf>
    <xf numFmtId="3" fontId="18" fillId="0" borderId="39" xfId="0" applyNumberFormat="1" applyFont="1" applyBorder="1" applyAlignment="1">
      <alignment horizontal="right" wrapText="1"/>
    </xf>
    <xf numFmtId="165" fontId="18" fillId="0" borderId="39" xfId="0" applyNumberFormat="1" applyFont="1" applyBorder="1" applyAlignment="1">
      <alignment horizontal="right" wrapText="1"/>
    </xf>
    <xf numFmtId="164" fontId="18" fillId="0" borderId="39" xfId="42" applyNumberFormat="1" applyFont="1" applyBorder="1" applyAlignment="1">
      <alignment horizontal="right" wrapText="1"/>
    </xf>
    <xf numFmtId="3" fontId="18" fillId="0" borderId="40" xfId="0" applyNumberFormat="1" applyFont="1" applyBorder="1" applyAlignment="1">
      <alignment horizontal="right" wrapText="1"/>
    </xf>
    <xf numFmtId="164" fontId="18" fillId="0" borderId="41" xfId="42" applyNumberFormat="1" applyFont="1" applyBorder="1" applyAlignment="1">
      <alignment horizontal="right" wrapText="1"/>
    </xf>
    <xf numFmtId="3" fontId="18" fillId="0" borderId="36" xfId="0" applyNumberFormat="1" applyFont="1" applyBorder="1" applyAlignment="1">
      <alignment horizontal="right" wrapText="1"/>
    </xf>
    <xf numFmtId="165" fontId="18" fillId="0" borderId="37" xfId="0" applyNumberFormat="1" applyFont="1" applyBorder="1" applyAlignment="1">
      <alignment horizontal="right" wrapText="1"/>
    </xf>
    <xf numFmtId="164" fontId="18" fillId="0" borderId="37" xfId="42" applyNumberFormat="1" applyFont="1" applyBorder="1" applyAlignment="1">
      <alignment horizontal="right" wrapText="1"/>
    </xf>
    <xf numFmtId="3" fontId="18" fillId="0" borderId="37" xfId="0" applyNumberFormat="1" applyFont="1" applyBorder="1" applyAlignment="1">
      <alignment horizontal="right" wrapText="1"/>
    </xf>
    <xf numFmtId="3" fontId="18" fillId="0" borderId="42" xfId="0" applyNumberFormat="1" applyFont="1" applyBorder="1" applyAlignment="1">
      <alignment horizontal="right" wrapText="1"/>
    </xf>
    <xf numFmtId="165" fontId="18" fillId="0" borderId="43" xfId="0" applyNumberFormat="1" applyFont="1" applyBorder="1" applyAlignment="1">
      <alignment horizontal="right" wrapText="1"/>
    </xf>
    <xf numFmtId="164" fontId="18" fillId="0" borderId="43" xfId="42" applyNumberFormat="1" applyFont="1" applyBorder="1" applyAlignment="1">
      <alignment horizontal="right" wrapText="1"/>
    </xf>
    <xf numFmtId="3" fontId="18" fillId="0" borderId="43" xfId="0" applyNumberFormat="1" applyFont="1" applyBorder="1" applyAlignment="1">
      <alignment horizontal="right" wrapText="1"/>
    </xf>
    <xf numFmtId="164" fontId="18" fillId="0" borderId="44" xfId="42" applyNumberFormat="1" applyFont="1" applyBorder="1" applyAlignment="1">
      <alignment horizontal="right" wrapText="1"/>
    </xf>
    <xf numFmtId="164" fontId="19" fillId="0" borderId="14" xfId="42" applyNumberFormat="1" applyFont="1" applyBorder="1" applyAlignment="1">
      <alignment horizontal="right" wrapText="1"/>
    </xf>
    <xf numFmtId="164" fontId="19" fillId="0" borderId="29" xfId="42" applyNumberFormat="1" applyFont="1" applyBorder="1" applyAlignment="1">
      <alignment horizontal="right" wrapText="1"/>
    </xf>
    <xf numFmtId="0" fontId="19" fillId="0" borderId="45" xfId="0" applyFont="1" applyBorder="1" applyAlignment="1">
      <alignment horizontal="center" wrapText="1"/>
    </xf>
    <xf numFmtId="3" fontId="18" fillId="0" borderId="33" xfId="0" applyNumberFormat="1" applyFont="1" applyBorder="1" applyAlignment="1">
      <alignment horizontal="right" wrapText="1"/>
    </xf>
    <xf numFmtId="165" fontId="18" fillId="0" borderId="34" xfId="0" applyNumberFormat="1" applyFont="1" applyBorder="1" applyAlignment="1">
      <alignment horizontal="right" wrapText="1"/>
    </xf>
    <xf numFmtId="164" fontId="18" fillId="0" borderId="34" xfId="42" applyNumberFormat="1" applyFont="1" applyBorder="1" applyAlignment="1">
      <alignment horizontal="right" wrapText="1"/>
    </xf>
    <xf numFmtId="3" fontId="18" fillId="0" borderId="34" xfId="0" applyNumberFormat="1" applyFont="1" applyBorder="1" applyAlignment="1">
      <alignment horizontal="right" wrapText="1"/>
    </xf>
    <xf numFmtId="164" fontId="18" fillId="0" borderId="35" xfId="42" applyNumberFormat="1" applyFont="1" applyBorder="1" applyAlignment="1">
      <alignment horizontal="right" wrapText="1"/>
    </xf>
    <xf numFmtId="4" fontId="18" fillId="0" borderId="38" xfId="0" applyNumberFormat="1" applyFont="1" applyBorder="1" applyAlignment="1">
      <alignment horizontal="right" wrapText="1"/>
    </xf>
    <xf numFmtId="0" fontId="0" fillId="0" borderId="0" xfId="0" applyFill="1" applyBorder="1"/>
    <xf numFmtId="0" fontId="19" fillId="0" borderId="49" xfId="0" applyFont="1" applyBorder="1" applyAlignment="1">
      <alignment horizontal="left" wrapText="1"/>
    </xf>
    <xf numFmtId="0" fontId="19" fillId="0" borderId="50" xfId="0" applyFont="1" applyBorder="1" applyAlignment="1">
      <alignment horizontal="left" wrapText="1"/>
    </xf>
    <xf numFmtId="0" fontId="19" fillId="0" borderId="51" xfId="0" applyFont="1" applyBorder="1" applyAlignment="1">
      <alignment horizontal="left" wrapText="1"/>
    </xf>
    <xf numFmtId="3" fontId="19" fillId="0" borderId="25" xfId="0" applyNumberFormat="1" applyFont="1" applyBorder="1" applyAlignment="1">
      <alignment horizontal="right" wrapText="1"/>
    </xf>
    <xf numFmtId="0" fontId="19" fillId="0" borderId="52" xfId="0" applyFont="1" applyBorder="1" applyAlignment="1">
      <alignment horizontal="center" wrapText="1"/>
    </xf>
    <xf numFmtId="0" fontId="19" fillId="0" borderId="53" xfId="0" applyFont="1" applyBorder="1" applyAlignment="1">
      <alignment horizontal="center" wrapText="1"/>
    </xf>
    <xf numFmtId="3" fontId="18" fillId="0" borderId="52" xfId="0" applyNumberFormat="1" applyFont="1" applyBorder="1" applyAlignment="1">
      <alignment horizontal="right" wrapText="1"/>
    </xf>
    <xf numFmtId="165" fontId="18" fillId="0" borderId="45" xfId="0" applyNumberFormat="1" applyFont="1" applyBorder="1" applyAlignment="1">
      <alignment horizontal="right" wrapText="1"/>
    </xf>
    <xf numFmtId="164" fontId="18" fillId="0" borderId="45" xfId="42" applyNumberFormat="1" applyFont="1" applyBorder="1" applyAlignment="1">
      <alignment horizontal="right" wrapText="1"/>
    </xf>
    <xf numFmtId="3" fontId="18" fillId="0" borderId="45" xfId="0" applyNumberFormat="1" applyFont="1" applyBorder="1" applyAlignment="1">
      <alignment horizontal="right" wrapText="1"/>
    </xf>
    <xf numFmtId="164" fontId="18" fillId="0" borderId="53" xfId="42" applyNumberFormat="1" applyFont="1" applyBorder="1" applyAlignment="1">
      <alignment horizontal="right" wrapText="1"/>
    </xf>
    <xf numFmtId="3" fontId="19" fillId="33" borderId="54" xfId="0" applyNumberFormat="1" applyFont="1" applyFill="1" applyBorder="1" applyAlignment="1">
      <alignment horizontal="right" wrapText="1"/>
    </xf>
    <xf numFmtId="165" fontId="19" fillId="33" borderId="55" xfId="0" applyNumberFormat="1" applyFont="1" applyFill="1" applyBorder="1" applyAlignment="1">
      <alignment horizontal="right" wrapText="1"/>
    </xf>
    <xf numFmtId="164" fontId="19" fillId="33" borderId="55" xfId="42" applyNumberFormat="1" applyFont="1" applyFill="1" applyBorder="1" applyAlignment="1">
      <alignment horizontal="right" wrapText="1"/>
    </xf>
    <xf numFmtId="3" fontId="19" fillId="33" borderId="55" xfId="0" applyNumberFormat="1" applyFont="1" applyFill="1" applyBorder="1" applyAlignment="1">
      <alignment horizontal="right" wrapText="1"/>
    </xf>
    <xf numFmtId="164" fontId="19" fillId="33" borderId="56" xfId="42" applyNumberFormat="1" applyFont="1" applyFill="1" applyBorder="1" applyAlignment="1">
      <alignment horizontal="right" wrapText="1"/>
    </xf>
    <xf numFmtId="0" fontId="19" fillId="33" borderId="57" xfId="0" applyFont="1" applyFill="1" applyBorder="1" applyAlignment="1">
      <alignment horizontal="left" wrapText="1"/>
    </xf>
    <xf numFmtId="3" fontId="19" fillId="33" borderId="58" xfId="0" applyNumberFormat="1" applyFont="1" applyFill="1" applyBorder="1" applyAlignment="1">
      <alignment horizontal="right" wrapText="1"/>
    </xf>
    <xf numFmtId="165" fontId="19" fillId="33" borderId="59" xfId="0" applyNumberFormat="1" applyFont="1" applyFill="1" applyBorder="1" applyAlignment="1">
      <alignment horizontal="right" wrapText="1"/>
    </xf>
    <xf numFmtId="164" fontId="19" fillId="33" borderId="59" xfId="42" applyNumberFormat="1" applyFont="1" applyFill="1" applyBorder="1" applyAlignment="1">
      <alignment horizontal="right" wrapText="1"/>
    </xf>
    <xf numFmtId="3" fontId="19" fillId="33" borderId="59" xfId="0" applyNumberFormat="1" applyFont="1" applyFill="1" applyBorder="1" applyAlignment="1">
      <alignment horizontal="right" wrapText="1"/>
    </xf>
    <xf numFmtId="164" fontId="19" fillId="33" borderId="60" xfId="42" applyNumberFormat="1" applyFont="1" applyFill="1" applyBorder="1" applyAlignment="1">
      <alignment horizontal="right" wrapText="1"/>
    </xf>
    <xf numFmtId="3" fontId="19" fillId="33" borderId="61" xfId="0" applyNumberFormat="1" applyFont="1" applyFill="1" applyBorder="1" applyAlignment="1">
      <alignment horizontal="right" wrapText="1"/>
    </xf>
    <xf numFmtId="164" fontId="19" fillId="33" borderId="62" xfId="42" applyNumberFormat="1" applyFont="1" applyFill="1" applyBorder="1" applyAlignment="1">
      <alignment horizontal="right" wrapText="1"/>
    </xf>
    <xf numFmtId="0" fontId="19" fillId="0" borderId="33" xfId="0" applyFont="1" applyBorder="1" applyAlignment="1">
      <alignment horizontal="center" wrapText="1"/>
    </xf>
    <xf numFmtId="0" fontId="19" fillId="0" borderId="34" xfId="0" applyFont="1" applyBorder="1" applyAlignment="1">
      <alignment horizontal="center" wrapText="1"/>
    </xf>
    <xf numFmtId="0" fontId="19" fillId="0" borderId="35" xfId="0" applyFont="1" applyBorder="1" applyAlignment="1">
      <alignment horizontal="center" wrapText="1"/>
    </xf>
    <xf numFmtId="0" fontId="19" fillId="0" borderId="31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23" fillId="0" borderId="0" xfId="0" applyFont="1" applyAlignment="1">
      <alignment wrapText="1"/>
    </xf>
    <xf numFmtId="0" fontId="24" fillId="0" borderId="0" xfId="0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5"/>
  <sheetViews>
    <sheetView tabSelected="1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A23" sqref="A23:A26"/>
    </sheetView>
  </sheetViews>
  <sheetFormatPr defaultRowHeight="15" x14ac:dyDescent="0.25"/>
  <cols>
    <col min="1" max="1" width="33.140625" customWidth="1"/>
    <col min="2" max="5" width="14.28515625" customWidth="1"/>
    <col min="6" max="9" width="14.28515625" style="3" customWidth="1"/>
    <col min="10" max="13" width="14.28515625" customWidth="1"/>
    <col min="14" max="17" width="14.28515625" style="3" customWidth="1"/>
    <col min="18" max="25" width="14.28515625" customWidth="1"/>
    <col min="26" max="41" width="14.28515625" style="3" customWidth="1"/>
    <col min="42" max="45" width="14.28515625" customWidth="1"/>
    <col min="46" max="57" width="14.28515625" style="3" customWidth="1"/>
    <col min="59" max="59" width="11.7109375" bestFit="1" customWidth="1"/>
    <col min="61" max="61" width="12.42578125" bestFit="1" customWidth="1"/>
    <col min="63" max="63" width="9.85546875" bestFit="1" customWidth="1"/>
  </cols>
  <sheetData>
    <row r="1" spans="1:69" ht="25.5" customHeight="1" x14ac:dyDescent="0.25">
      <c r="A1" s="92" t="s">
        <v>39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</row>
    <row r="2" spans="1:69" s="3" customFormat="1" ht="25.5" customHeight="1" thickBot="1" x14ac:dyDescent="0.3">
      <c r="A2" s="24" t="s">
        <v>40</v>
      </c>
      <c r="B2" s="25"/>
      <c r="C2" s="25"/>
      <c r="D2" s="25"/>
      <c r="E2" s="25"/>
      <c r="F2" s="26"/>
      <c r="G2" s="26"/>
      <c r="H2" s="26"/>
      <c r="I2" s="26"/>
      <c r="J2" s="25"/>
      <c r="K2" s="25"/>
      <c r="L2" s="25"/>
      <c r="M2" s="25"/>
      <c r="N2" s="26"/>
      <c r="O2" s="26"/>
      <c r="P2" s="26"/>
      <c r="Q2" s="26"/>
      <c r="R2" s="25"/>
      <c r="S2" s="25"/>
      <c r="T2" s="25"/>
      <c r="U2" s="25"/>
      <c r="V2" s="25"/>
      <c r="W2" s="25"/>
      <c r="X2" s="25"/>
      <c r="Y2" s="25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5"/>
      <c r="AT2" s="26"/>
      <c r="AU2" s="26"/>
      <c r="AV2" s="26"/>
      <c r="AW2" s="26"/>
      <c r="AX2" s="26"/>
      <c r="AY2" s="26"/>
      <c r="AZ2" s="26"/>
      <c r="BA2" s="26"/>
      <c r="BB2" s="26"/>
    </row>
    <row r="3" spans="1:69" ht="25.5" customHeight="1" thickBot="1" x14ac:dyDescent="0.3">
      <c r="A3" s="1"/>
      <c r="B3" s="86" t="s">
        <v>47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8"/>
    </row>
    <row r="4" spans="1:69" s="3" customFormat="1" ht="25.5" customHeight="1" thickBot="1" x14ac:dyDescent="0.3">
      <c r="A4" s="2"/>
      <c r="B4" s="89" t="s">
        <v>41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1"/>
      <c r="V4" s="87" t="s">
        <v>42</v>
      </c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8"/>
      <c r="AT4" s="86" t="s">
        <v>45</v>
      </c>
      <c r="AU4" s="87"/>
      <c r="AV4" s="87"/>
      <c r="AW4" s="87"/>
      <c r="AX4" s="87"/>
      <c r="AY4" s="87"/>
      <c r="AZ4" s="87"/>
      <c r="BA4" s="88"/>
      <c r="BB4" s="86" t="s">
        <v>43</v>
      </c>
      <c r="BC4" s="87"/>
      <c r="BD4" s="87"/>
      <c r="BE4" s="88"/>
    </row>
    <row r="5" spans="1:69" ht="26.25" customHeight="1" thickBot="1" x14ac:dyDescent="0.3">
      <c r="A5" s="2"/>
      <c r="B5" s="80" t="s">
        <v>23</v>
      </c>
      <c r="C5" s="81"/>
      <c r="D5" s="81"/>
      <c r="E5" s="81"/>
      <c r="F5" s="81" t="s">
        <v>24</v>
      </c>
      <c r="G5" s="81"/>
      <c r="H5" s="81"/>
      <c r="I5" s="81"/>
      <c r="J5" s="81" t="s">
        <v>25</v>
      </c>
      <c r="K5" s="81"/>
      <c r="L5" s="81"/>
      <c r="M5" s="81"/>
      <c r="N5" s="81" t="s">
        <v>26</v>
      </c>
      <c r="O5" s="81"/>
      <c r="P5" s="81"/>
      <c r="Q5" s="82"/>
      <c r="R5" s="80" t="s">
        <v>27</v>
      </c>
      <c r="S5" s="81"/>
      <c r="T5" s="81"/>
      <c r="U5" s="82"/>
      <c r="V5" s="80" t="s">
        <v>28</v>
      </c>
      <c r="W5" s="81"/>
      <c r="X5" s="81"/>
      <c r="Y5" s="81"/>
      <c r="Z5" s="81" t="s">
        <v>29</v>
      </c>
      <c r="AA5" s="81"/>
      <c r="AB5" s="81"/>
      <c r="AC5" s="81"/>
      <c r="AD5" s="81" t="s">
        <v>30</v>
      </c>
      <c r="AE5" s="81"/>
      <c r="AF5" s="81"/>
      <c r="AG5" s="81"/>
      <c r="AH5" s="81" t="s">
        <v>31</v>
      </c>
      <c r="AI5" s="81"/>
      <c r="AJ5" s="81"/>
      <c r="AK5" s="81"/>
      <c r="AL5" s="81" t="s">
        <v>32</v>
      </c>
      <c r="AM5" s="81"/>
      <c r="AN5" s="81"/>
      <c r="AO5" s="82"/>
      <c r="AP5" s="84" t="s">
        <v>33</v>
      </c>
      <c r="AQ5" s="84"/>
      <c r="AR5" s="84"/>
      <c r="AS5" s="85"/>
      <c r="AT5" s="80" t="s">
        <v>36</v>
      </c>
      <c r="AU5" s="81"/>
      <c r="AV5" s="81"/>
      <c r="AW5" s="81"/>
      <c r="AX5" s="81" t="s">
        <v>34</v>
      </c>
      <c r="AY5" s="81"/>
      <c r="AZ5" s="81"/>
      <c r="BA5" s="82"/>
      <c r="BB5" s="83" t="s">
        <v>35</v>
      </c>
      <c r="BC5" s="84"/>
      <c r="BD5" s="84"/>
      <c r="BE5" s="85"/>
    </row>
    <row r="6" spans="1:69" ht="52.5" thickBot="1" x14ac:dyDescent="0.3">
      <c r="A6" s="14" t="s">
        <v>0</v>
      </c>
      <c r="B6" s="60" t="s">
        <v>16</v>
      </c>
      <c r="C6" s="48" t="s">
        <v>15</v>
      </c>
      <c r="D6" s="48" t="s">
        <v>22</v>
      </c>
      <c r="E6" s="48" t="s">
        <v>44</v>
      </c>
      <c r="F6" s="48" t="s">
        <v>16</v>
      </c>
      <c r="G6" s="48" t="s">
        <v>15</v>
      </c>
      <c r="H6" s="48" t="s">
        <v>22</v>
      </c>
      <c r="I6" s="48" t="s">
        <v>44</v>
      </c>
      <c r="J6" s="48" t="s">
        <v>16</v>
      </c>
      <c r="K6" s="48" t="s">
        <v>15</v>
      </c>
      <c r="L6" s="48" t="s">
        <v>22</v>
      </c>
      <c r="M6" s="48" t="s">
        <v>44</v>
      </c>
      <c r="N6" s="48" t="s">
        <v>16</v>
      </c>
      <c r="O6" s="48" t="s">
        <v>15</v>
      </c>
      <c r="P6" s="48" t="s">
        <v>22</v>
      </c>
      <c r="Q6" s="61" t="s">
        <v>44</v>
      </c>
      <c r="R6" s="15" t="s">
        <v>16</v>
      </c>
      <c r="S6" s="16" t="s">
        <v>15</v>
      </c>
      <c r="T6" s="16" t="s">
        <v>22</v>
      </c>
      <c r="U6" s="17" t="s">
        <v>44</v>
      </c>
      <c r="V6" s="15" t="s">
        <v>16</v>
      </c>
      <c r="W6" s="16" t="s">
        <v>15</v>
      </c>
      <c r="X6" s="16" t="s">
        <v>22</v>
      </c>
      <c r="Y6" s="16" t="s">
        <v>44</v>
      </c>
      <c r="Z6" s="16" t="s">
        <v>16</v>
      </c>
      <c r="AA6" s="16" t="s">
        <v>15</v>
      </c>
      <c r="AB6" s="16" t="s">
        <v>22</v>
      </c>
      <c r="AC6" s="16" t="s">
        <v>44</v>
      </c>
      <c r="AD6" s="16" t="s">
        <v>16</v>
      </c>
      <c r="AE6" s="16" t="s">
        <v>15</v>
      </c>
      <c r="AF6" s="16" t="s">
        <v>22</v>
      </c>
      <c r="AG6" s="16" t="s">
        <v>44</v>
      </c>
      <c r="AH6" s="16" t="s">
        <v>16</v>
      </c>
      <c r="AI6" s="16" t="s">
        <v>15</v>
      </c>
      <c r="AJ6" s="16" t="s">
        <v>22</v>
      </c>
      <c r="AK6" s="16" t="s">
        <v>44</v>
      </c>
      <c r="AL6" s="16" t="s">
        <v>16</v>
      </c>
      <c r="AM6" s="16" t="s">
        <v>15</v>
      </c>
      <c r="AN6" s="16" t="s">
        <v>22</v>
      </c>
      <c r="AO6" s="17" t="s">
        <v>44</v>
      </c>
      <c r="AP6" s="10" t="s">
        <v>16</v>
      </c>
      <c r="AQ6" s="11" t="s">
        <v>15</v>
      </c>
      <c r="AR6" s="11" t="s">
        <v>22</v>
      </c>
      <c r="AS6" s="13" t="s">
        <v>44</v>
      </c>
      <c r="AT6" s="15" t="s">
        <v>16</v>
      </c>
      <c r="AU6" s="16" t="s">
        <v>15</v>
      </c>
      <c r="AV6" s="16" t="s">
        <v>22</v>
      </c>
      <c r="AW6" s="16" t="s">
        <v>44</v>
      </c>
      <c r="AX6" s="16" t="s">
        <v>16</v>
      </c>
      <c r="AY6" s="16" t="s">
        <v>15</v>
      </c>
      <c r="AZ6" s="16" t="s">
        <v>22</v>
      </c>
      <c r="BA6" s="17" t="s">
        <v>44</v>
      </c>
      <c r="BB6" s="12" t="s">
        <v>16</v>
      </c>
      <c r="BC6" s="11" t="s">
        <v>15</v>
      </c>
      <c r="BD6" s="11" t="s">
        <v>22</v>
      </c>
      <c r="BE6" s="13" t="s">
        <v>44</v>
      </c>
    </row>
    <row r="7" spans="1:69" x14ac:dyDescent="0.25">
      <c r="A7" s="56" t="s">
        <v>1</v>
      </c>
      <c r="B7" s="49">
        <v>98868.405281744606</v>
      </c>
      <c r="C7" s="50">
        <v>6.4679467774200203</v>
      </c>
      <c r="D7" s="50">
        <v>7.4678457517961103</v>
      </c>
      <c r="E7" s="51">
        <f>B7/B$21</f>
        <v>8.7516905648123908E-2</v>
      </c>
      <c r="F7" s="52">
        <v>284250.62098229502</v>
      </c>
      <c r="G7" s="50">
        <v>4.2686583018464903</v>
      </c>
      <c r="H7" s="50">
        <v>21.4703553303898</v>
      </c>
      <c r="I7" s="51">
        <f t="shared" ref="I7:I20" si="0">F7/F$21</f>
        <v>0.16918953642519308</v>
      </c>
      <c r="J7" s="52">
        <v>158370.112581633</v>
      </c>
      <c r="K7" s="50">
        <v>5.03442172512867</v>
      </c>
      <c r="L7" s="50">
        <v>11.9621993404661</v>
      </c>
      <c r="M7" s="51">
        <f t="shared" ref="M7:M20" si="1">J7/J$21</f>
        <v>0.20578833509191352</v>
      </c>
      <c r="N7" s="52">
        <v>68436.665312399797</v>
      </c>
      <c r="O7" s="50">
        <v>7.2123670499209602</v>
      </c>
      <c r="P7" s="50">
        <v>5.1692394437221001</v>
      </c>
      <c r="Q7" s="53">
        <f t="shared" ref="Q7:Q20" si="2">N7/N$21</f>
        <v>5.9618788237404297E-2</v>
      </c>
      <c r="R7" s="29">
        <v>609925.80333601194</v>
      </c>
      <c r="S7" s="19">
        <v>3.1918584939277701</v>
      </c>
      <c r="T7" s="19">
        <v>46.069639804281202</v>
      </c>
      <c r="U7" s="46">
        <f>R7/R$21</f>
        <v>0.12902310008392603</v>
      </c>
      <c r="V7" s="41">
        <v>442990.43794255698</v>
      </c>
      <c r="W7" s="42">
        <v>3.74087031957542</v>
      </c>
      <c r="X7" s="42">
        <v>33.460479620848702</v>
      </c>
      <c r="Y7" s="43">
        <f>V7/V$21</f>
        <v>0.16031678850546119</v>
      </c>
      <c r="Z7" s="44">
        <v>105734.2704212</v>
      </c>
      <c r="AA7" s="42">
        <v>6.6548552343356899</v>
      </c>
      <c r="AB7" s="42">
        <v>7.9864464277953902</v>
      </c>
      <c r="AC7" s="43">
        <f>Z7/Z$21</f>
        <v>0.57855215810677207</v>
      </c>
      <c r="AD7" s="44">
        <v>43928.362108384201</v>
      </c>
      <c r="AE7" s="42">
        <v>9.4807244368929897</v>
      </c>
      <c r="AF7" s="42">
        <v>3.3180491929612499</v>
      </c>
      <c r="AG7" s="43">
        <f>AD7/AD$21</f>
        <v>0.2018727177550334</v>
      </c>
      <c r="AH7" s="44">
        <v>76236.796427734196</v>
      </c>
      <c r="AI7" s="42">
        <v>7.9018063643481504</v>
      </c>
      <c r="AJ7" s="42">
        <v>5.7584082064538196</v>
      </c>
      <c r="AK7" s="43">
        <f>AH7/AH$21</f>
        <v>3.1378039693671783E-2</v>
      </c>
      <c r="AL7" s="44">
        <v>22993.647955843</v>
      </c>
      <c r="AM7" s="42">
        <v>9.9082596755307897</v>
      </c>
      <c r="AN7" s="42">
        <v>1.7367835125489099</v>
      </c>
      <c r="AO7" s="45">
        <f>AL7/AL$21</f>
        <v>7.4885652261763344E-2</v>
      </c>
      <c r="AP7" s="29">
        <v>691883.51378099201</v>
      </c>
      <c r="AQ7" s="19">
        <v>3.1632546169544602</v>
      </c>
      <c r="AR7" s="19">
        <v>52.260166879430599</v>
      </c>
      <c r="AS7" s="46">
        <f>AP7/AP$21</f>
        <v>0.11726336441910275</v>
      </c>
      <c r="AT7" s="49">
        <v>20911.394044553901</v>
      </c>
      <c r="AU7" s="50">
        <v>13.7867822888399</v>
      </c>
      <c r="AV7" s="50">
        <v>1.5795042383331599</v>
      </c>
      <c r="AW7" s="51">
        <f t="shared" ref="AW7:AW20" si="3">AT7/AT$21</f>
        <v>9.521427085518179E-2</v>
      </c>
      <c r="AX7" s="52">
        <v>1200.6542035150601</v>
      </c>
      <c r="AY7" s="50">
        <v>56.545395435227498</v>
      </c>
      <c r="AZ7" s="50">
        <v>9.0689238564583496E-2</v>
      </c>
      <c r="BA7" s="53">
        <f t="shared" ref="BA7:BA19" si="4">AX7/AX$21</f>
        <v>2.939012760051157E-2</v>
      </c>
      <c r="BB7" s="29">
        <v>1323921.36323873</v>
      </c>
      <c r="BC7" s="19">
        <v>2.3332029502298899</v>
      </c>
      <c r="BD7" s="19">
        <v>100</v>
      </c>
      <c r="BE7" s="9">
        <f>BB7/BB$21</f>
        <v>0.12159464923078932</v>
      </c>
      <c r="BG7" s="18"/>
      <c r="BI7" s="18"/>
      <c r="BJ7" s="23"/>
      <c r="BK7" s="18"/>
      <c r="BL7" s="23"/>
      <c r="BM7" s="18"/>
      <c r="BN7" s="18"/>
      <c r="BO7" s="18"/>
      <c r="BP7" s="18"/>
      <c r="BQ7" s="18"/>
    </row>
    <row r="8" spans="1:69" x14ac:dyDescent="0.25">
      <c r="A8" s="57" t="s">
        <v>2</v>
      </c>
      <c r="B8" s="35">
        <v>165244.05163294301</v>
      </c>
      <c r="C8" s="33">
        <v>9.6538396967163003</v>
      </c>
      <c r="D8" s="33">
        <v>6.6392848075028796</v>
      </c>
      <c r="E8" s="34">
        <f t="shared" ref="E8:E20" si="5">B8/B$21</f>
        <v>0.14627168340040209</v>
      </c>
      <c r="F8" s="32">
        <v>338317.31155906001</v>
      </c>
      <c r="G8" s="33">
        <v>7.4958636562987904</v>
      </c>
      <c r="H8" s="33">
        <v>13.5931367244537</v>
      </c>
      <c r="I8" s="34">
        <f t="shared" si="0"/>
        <v>0.20137070909287563</v>
      </c>
      <c r="J8" s="32">
        <v>174666.214177427</v>
      </c>
      <c r="K8" s="33">
        <v>8.5246696301211298</v>
      </c>
      <c r="L8" s="33">
        <v>7.0178546865226101</v>
      </c>
      <c r="M8" s="34">
        <f t="shared" si="1"/>
        <v>0.22696371699459741</v>
      </c>
      <c r="N8" s="32">
        <v>191012.60255591499</v>
      </c>
      <c r="O8" s="33">
        <v>8.2573056386202701</v>
      </c>
      <c r="P8" s="33">
        <v>7.6746306911434301</v>
      </c>
      <c r="Q8" s="36">
        <f t="shared" si="2"/>
        <v>0.16640115134881106</v>
      </c>
      <c r="R8" s="30">
        <v>869240.17857668502</v>
      </c>
      <c r="S8" s="20">
        <v>4.8319483807404504</v>
      </c>
      <c r="T8" s="20">
        <v>34.924906855435303</v>
      </c>
      <c r="U8" s="27">
        <f t="shared" ref="U8:U20" si="6">R8/R$21</f>
        <v>0.18387820607695146</v>
      </c>
      <c r="V8" s="35">
        <v>1017671.50869472</v>
      </c>
      <c r="W8" s="33">
        <v>4.6876803929708899</v>
      </c>
      <c r="X8" s="33">
        <v>40.888679017105503</v>
      </c>
      <c r="Y8" s="34">
        <f t="shared" ref="Y8:Y20" si="7">V8/V$21</f>
        <v>0.36829198568074023</v>
      </c>
      <c r="Z8" s="32">
        <v>57192.501925828597</v>
      </c>
      <c r="AA8" s="33">
        <v>14.218150491436999</v>
      </c>
      <c r="AB8" s="33">
        <v>2.2979181724658999</v>
      </c>
      <c r="AC8" s="34">
        <f t="shared" ref="AC8:AC19" si="8">Z8/Z$21</f>
        <v>0.31294343153740112</v>
      </c>
      <c r="AD8" s="32">
        <v>19195.6662560771</v>
      </c>
      <c r="AE8" s="33">
        <v>24.553120598787501</v>
      </c>
      <c r="AF8" s="33">
        <v>0.771256175846884</v>
      </c>
      <c r="AG8" s="34">
        <f t="shared" ref="AG8:AG20" si="9">AD8/AD$21</f>
        <v>8.821365355420957E-2</v>
      </c>
      <c r="AH8" s="32">
        <v>417236.33490386902</v>
      </c>
      <c r="AI8" s="33">
        <v>7.2512471716368703</v>
      </c>
      <c r="AJ8" s="33">
        <v>16.763997445540699</v>
      </c>
      <c r="AK8" s="34">
        <f t="shared" ref="AK8:AK20" si="10">AH8/AH$21</f>
        <v>0.17172886180580607</v>
      </c>
      <c r="AL8" s="32">
        <v>52393.636790602999</v>
      </c>
      <c r="AM8" s="33">
        <v>13.2899618081205</v>
      </c>
      <c r="AN8" s="33">
        <v>2.1051061948442702</v>
      </c>
      <c r="AO8" s="36">
        <f t="shared" ref="AO8:AO20" si="11">AL8/AL$21</f>
        <v>0.17063545866949761</v>
      </c>
      <c r="AP8" s="30">
        <v>1563689.64700265</v>
      </c>
      <c r="AQ8" s="20">
        <v>3.9626451795419202</v>
      </c>
      <c r="AR8" s="20">
        <v>62.826956942784797</v>
      </c>
      <c r="AS8" s="27">
        <f t="shared" ref="AS8:AS20" si="12">AP8/AP$21</f>
        <v>0.26502078061205481</v>
      </c>
      <c r="AT8" s="35">
        <v>52157.401836732402</v>
      </c>
      <c r="AU8" s="33">
        <v>17.118769077847201</v>
      </c>
      <c r="AV8" s="33">
        <v>2.09561459060959</v>
      </c>
      <c r="AW8" s="34">
        <f t="shared" si="3"/>
        <v>0.23748435781011731</v>
      </c>
      <c r="AX8" s="32">
        <v>3796.0894887786199</v>
      </c>
      <c r="AY8" s="33">
        <v>66.051407481210504</v>
      </c>
      <c r="AZ8" s="33">
        <v>0.15252179441081101</v>
      </c>
      <c r="BA8" s="36">
        <f t="shared" si="4"/>
        <v>9.2922303633749745E-2</v>
      </c>
      <c r="BB8" s="30">
        <v>2488883.3123442</v>
      </c>
      <c r="BC8" s="20">
        <v>3.1957178552574801</v>
      </c>
      <c r="BD8" s="20">
        <v>100</v>
      </c>
      <c r="BE8" s="5">
        <f t="shared" ref="BE8:BE20" si="13">BB8/BB$21</f>
        <v>0.2285897801365766</v>
      </c>
      <c r="BG8" s="18"/>
      <c r="BH8" s="3"/>
      <c r="BI8" s="18"/>
      <c r="BJ8" s="23"/>
      <c r="BK8" s="18"/>
      <c r="BL8" s="23"/>
      <c r="BM8" s="18"/>
      <c r="BN8" s="18"/>
      <c r="BO8" s="18"/>
      <c r="BP8" s="18"/>
      <c r="BQ8" s="18"/>
    </row>
    <row r="9" spans="1:69" x14ac:dyDescent="0.25">
      <c r="A9" s="57" t="s">
        <v>3</v>
      </c>
      <c r="B9" s="35">
        <v>70514.710271363001</v>
      </c>
      <c r="C9" s="33">
        <v>15.7947051385769</v>
      </c>
      <c r="D9" s="33">
        <v>6.5947764039342802</v>
      </c>
      <c r="E9" s="34">
        <f t="shared" si="5"/>
        <v>6.241861824348801E-2</v>
      </c>
      <c r="F9" s="32">
        <v>35269.790533262203</v>
      </c>
      <c r="G9" s="33">
        <v>27.045627507697098</v>
      </c>
      <c r="H9" s="33">
        <v>3.2985512027966601</v>
      </c>
      <c r="I9" s="34">
        <f t="shared" si="0"/>
        <v>2.0993021895660085E-2</v>
      </c>
      <c r="J9" s="32">
        <v>35836.427913584499</v>
      </c>
      <c r="K9" s="33">
        <v>20.633957009168601</v>
      </c>
      <c r="L9" s="33">
        <v>3.3515450648001499</v>
      </c>
      <c r="M9" s="34">
        <f t="shared" si="1"/>
        <v>4.6566354697617447E-2</v>
      </c>
      <c r="N9" s="32">
        <v>120586.30612358999</v>
      </c>
      <c r="O9" s="33">
        <v>13.180341816455</v>
      </c>
      <c r="P9" s="33">
        <v>11.2776429655757</v>
      </c>
      <c r="Q9" s="36">
        <f t="shared" si="2"/>
        <v>0.10504909051742667</v>
      </c>
      <c r="R9" s="30">
        <v>262207.23462336703</v>
      </c>
      <c r="S9" s="20">
        <v>9.7332702405324607</v>
      </c>
      <c r="T9" s="20">
        <v>24.522515616678199</v>
      </c>
      <c r="U9" s="27">
        <f t="shared" si="6"/>
        <v>5.5467058600409083E-2</v>
      </c>
      <c r="V9" s="35">
        <v>19245.663129230001</v>
      </c>
      <c r="W9" s="33">
        <v>28.259453484668601</v>
      </c>
      <c r="X9" s="33">
        <v>1.7999201102051201</v>
      </c>
      <c r="Y9" s="34">
        <f t="shared" si="7"/>
        <v>6.9649424485686206E-3</v>
      </c>
      <c r="Z9" s="32" t="s">
        <v>17</v>
      </c>
      <c r="AA9" s="32" t="s">
        <v>17</v>
      </c>
      <c r="AB9" s="32" t="s">
        <v>17</v>
      </c>
      <c r="AC9" s="32" t="s">
        <v>17</v>
      </c>
      <c r="AD9" s="32">
        <v>10388.4364888532</v>
      </c>
      <c r="AE9" s="33">
        <v>40.8239916148801</v>
      </c>
      <c r="AF9" s="33">
        <v>0.97156204098142196</v>
      </c>
      <c r="AG9" s="34">
        <f t="shared" si="9"/>
        <v>4.77400432562472E-2</v>
      </c>
      <c r="AH9" s="32">
        <v>749947.90869136795</v>
      </c>
      <c r="AI9" s="33">
        <v>6.5802783094056299</v>
      </c>
      <c r="AJ9" s="33">
        <v>70.137688340275702</v>
      </c>
      <c r="AK9" s="34">
        <f t="shared" si="10"/>
        <v>0.30866846916121482</v>
      </c>
      <c r="AL9" s="32">
        <v>12457.462035432</v>
      </c>
      <c r="AM9" s="33">
        <v>35.108191403814601</v>
      </c>
      <c r="AN9" s="33">
        <v>1.1650643726396801</v>
      </c>
      <c r="AO9" s="36">
        <f t="shared" si="11"/>
        <v>4.0571429633131366E-2</v>
      </c>
      <c r="AP9" s="30">
        <v>792039.470202939</v>
      </c>
      <c r="AQ9" s="20">
        <v>6.36847675531269</v>
      </c>
      <c r="AR9" s="20">
        <v>74.074234850826798</v>
      </c>
      <c r="AS9" s="27">
        <f t="shared" si="12"/>
        <v>0.13423822244465208</v>
      </c>
      <c r="AT9" s="35">
        <v>12635.1665150137</v>
      </c>
      <c r="AU9" s="33">
        <v>35.442551975378301</v>
      </c>
      <c r="AV9" s="33">
        <v>1.18168390215782</v>
      </c>
      <c r="AW9" s="34">
        <f t="shared" si="3"/>
        <v>5.7530749231620736E-2</v>
      </c>
      <c r="AX9" s="32">
        <v>2369.0937215650602</v>
      </c>
      <c r="AY9" s="33">
        <v>79.912250820540194</v>
      </c>
      <c r="AZ9" s="33">
        <v>0.22156573165459201</v>
      </c>
      <c r="BA9" s="36">
        <f t="shared" si="4"/>
        <v>5.7991690338919953E-2</v>
      </c>
      <c r="BB9" s="30">
        <v>1069250.9639795499</v>
      </c>
      <c r="BC9" s="20">
        <v>5.4099381151469501</v>
      </c>
      <c r="BD9" s="20">
        <v>100</v>
      </c>
      <c r="BE9" s="5">
        <f t="shared" si="13"/>
        <v>9.820462114662043E-2</v>
      </c>
      <c r="BG9" s="18"/>
      <c r="BH9" s="3"/>
      <c r="BI9" s="18"/>
      <c r="BJ9" s="23"/>
      <c r="BK9" s="18"/>
      <c r="BL9" s="23"/>
      <c r="BM9" s="18"/>
      <c r="BN9" s="18"/>
      <c r="BO9" s="18"/>
      <c r="BP9" s="18"/>
      <c r="BQ9" s="18"/>
    </row>
    <row r="10" spans="1:69" x14ac:dyDescent="0.25">
      <c r="A10" s="57" t="s">
        <v>4</v>
      </c>
      <c r="B10" s="35">
        <v>111894.61041869</v>
      </c>
      <c r="C10" s="33">
        <v>13.2250791218037</v>
      </c>
      <c r="D10" s="33">
        <v>13.198368801238599</v>
      </c>
      <c r="E10" s="34">
        <f t="shared" si="5"/>
        <v>9.9047517097499177E-2</v>
      </c>
      <c r="F10" s="32">
        <v>254847.46293107999</v>
      </c>
      <c r="G10" s="33">
        <v>9.5258296723524207</v>
      </c>
      <c r="H10" s="33">
        <v>30.0601681460662</v>
      </c>
      <c r="I10" s="34">
        <f t="shared" si="0"/>
        <v>0.15168840779817203</v>
      </c>
      <c r="J10" s="32">
        <v>59468.460595068602</v>
      </c>
      <c r="K10" s="33">
        <v>17.404891520454299</v>
      </c>
      <c r="L10" s="33">
        <v>7.0145172501046602</v>
      </c>
      <c r="M10" s="34">
        <f t="shared" si="1"/>
        <v>7.7274147860633191E-2</v>
      </c>
      <c r="N10" s="32">
        <v>60931.589632383802</v>
      </c>
      <c r="O10" s="33">
        <v>15.3669077257463</v>
      </c>
      <c r="P10" s="33">
        <v>7.1870985439313202</v>
      </c>
      <c r="Q10" s="36">
        <f t="shared" si="2"/>
        <v>5.3080721024016911E-2</v>
      </c>
      <c r="R10" s="30">
        <v>487142.12245748902</v>
      </c>
      <c r="S10" s="20">
        <v>7.2204232223489297</v>
      </c>
      <c r="T10" s="20">
        <v>57.460152609264199</v>
      </c>
      <c r="U10" s="27">
        <f t="shared" si="6"/>
        <v>0.10304956189286335</v>
      </c>
      <c r="V10" s="35">
        <v>184171.66134583901</v>
      </c>
      <c r="W10" s="33">
        <v>11.292917225023499</v>
      </c>
      <c r="X10" s="33">
        <v>21.7237050120976</v>
      </c>
      <c r="Y10" s="34">
        <f t="shared" si="7"/>
        <v>6.6651120998934374E-2</v>
      </c>
      <c r="Z10" s="32">
        <v>586.76201677795098</v>
      </c>
      <c r="AA10" s="33">
        <v>91.1857597053598</v>
      </c>
      <c r="AB10" s="33">
        <v>6.9210674821746504E-2</v>
      </c>
      <c r="AC10" s="34">
        <f t="shared" si="8"/>
        <v>3.2106187497171253E-3</v>
      </c>
      <c r="AD10" s="32">
        <v>30335.053291887099</v>
      </c>
      <c r="AE10" s="33">
        <v>24.236080131608301</v>
      </c>
      <c r="AF10" s="33">
        <v>3.5781278423815701</v>
      </c>
      <c r="AG10" s="34">
        <f t="shared" si="9"/>
        <v>0.13940468884698581</v>
      </c>
      <c r="AH10" s="32">
        <v>79039.991176177005</v>
      </c>
      <c r="AI10" s="33">
        <v>17.1819240665608</v>
      </c>
      <c r="AJ10" s="33">
        <v>9.3230491592612399</v>
      </c>
      <c r="AK10" s="34">
        <f t="shared" si="10"/>
        <v>3.2531796936988114E-2</v>
      </c>
      <c r="AL10" s="32">
        <v>38922.415479031901</v>
      </c>
      <c r="AM10" s="33">
        <v>18.262875578095201</v>
      </c>
      <c r="AN10" s="33">
        <v>4.59103787220028</v>
      </c>
      <c r="AO10" s="36">
        <f t="shared" si="11"/>
        <v>0.1267624204888283</v>
      </c>
      <c r="AP10" s="30">
        <v>333055.88311157603</v>
      </c>
      <c r="AQ10" s="20">
        <v>8.96987461458734</v>
      </c>
      <c r="AR10" s="20">
        <v>39.285130537391503</v>
      </c>
      <c r="AS10" s="27">
        <f t="shared" si="12"/>
        <v>5.6447729444817109E-2</v>
      </c>
      <c r="AT10" s="35">
        <v>19995.0757575758</v>
      </c>
      <c r="AU10" s="33">
        <v>28.8440452207108</v>
      </c>
      <c r="AV10" s="33">
        <v>2.3584905749232599</v>
      </c>
      <c r="AW10" s="34">
        <f t="shared" si="3"/>
        <v>9.1042068017819472E-2</v>
      </c>
      <c r="AX10" s="32">
        <v>7598.1287878787898</v>
      </c>
      <c r="AY10" s="33">
        <v>44.656815056170302</v>
      </c>
      <c r="AZ10" s="33">
        <v>0.89622641847083995</v>
      </c>
      <c r="BA10" s="36">
        <f t="shared" si="4"/>
        <v>0.18599024927169791</v>
      </c>
      <c r="BB10" s="30">
        <v>847791.20892719005</v>
      </c>
      <c r="BC10" s="20">
        <v>5.7774644684761398</v>
      </c>
      <c r="BD10" s="20">
        <v>100</v>
      </c>
      <c r="BE10" s="5">
        <f t="shared" si="13"/>
        <v>7.7864801892965477E-2</v>
      </c>
      <c r="BG10" s="18"/>
      <c r="BH10" s="3"/>
      <c r="BI10" s="18"/>
      <c r="BJ10" s="23"/>
      <c r="BK10" s="18"/>
      <c r="BL10" s="23"/>
      <c r="BM10" s="18"/>
      <c r="BN10" s="18"/>
      <c r="BO10" s="18"/>
      <c r="BP10" s="18"/>
      <c r="BQ10" s="18"/>
    </row>
    <row r="11" spans="1:69" x14ac:dyDescent="0.25">
      <c r="A11" s="57" t="s">
        <v>5</v>
      </c>
      <c r="B11" s="35">
        <v>49548.6558417345</v>
      </c>
      <c r="C11" s="33">
        <v>8.8423507429556896</v>
      </c>
      <c r="D11" s="33">
        <v>9.4388971130386405</v>
      </c>
      <c r="E11" s="34">
        <f t="shared" si="5"/>
        <v>4.3859765169016227E-2</v>
      </c>
      <c r="F11" s="32">
        <v>64323.670302096398</v>
      </c>
      <c r="G11" s="33">
        <v>9.9765220317189698</v>
      </c>
      <c r="H11" s="33">
        <v>12.2535010405492</v>
      </c>
      <c r="I11" s="34">
        <f t="shared" si="0"/>
        <v>3.8286255706215348E-2</v>
      </c>
      <c r="J11" s="32">
        <v>35849.4288531766</v>
      </c>
      <c r="K11" s="33">
        <v>10.6557605329397</v>
      </c>
      <c r="L11" s="33">
        <v>6.8292280538782704</v>
      </c>
      <c r="M11" s="34">
        <f t="shared" si="1"/>
        <v>4.6583248300012974E-2</v>
      </c>
      <c r="N11" s="32">
        <v>106868.030926871</v>
      </c>
      <c r="O11" s="33">
        <v>6.9407088127544698</v>
      </c>
      <c r="P11" s="33">
        <v>20.3580971361514</v>
      </c>
      <c r="Q11" s="36">
        <f t="shared" si="2"/>
        <v>9.3098377545042271E-2</v>
      </c>
      <c r="R11" s="30">
        <v>256589.78543644599</v>
      </c>
      <c r="S11" s="20">
        <v>5.2886562399606998</v>
      </c>
      <c r="T11" s="20">
        <v>48.8797232507629</v>
      </c>
      <c r="U11" s="27">
        <f t="shared" si="6"/>
        <v>5.4278748965538311E-2</v>
      </c>
      <c r="V11" s="35">
        <v>39710.761441422903</v>
      </c>
      <c r="W11" s="33">
        <v>11.020000775466199</v>
      </c>
      <c r="X11" s="33">
        <v>7.5648024181172602</v>
      </c>
      <c r="Y11" s="34">
        <f t="shared" si="7"/>
        <v>1.4371194495672033E-2</v>
      </c>
      <c r="Z11" s="32">
        <v>559.68901653868397</v>
      </c>
      <c r="AA11" s="33">
        <v>83.246325355918302</v>
      </c>
      <c r="AB11" s="33">
        <v>0.106619381548525</v>
      </c>
      <c r="AC11" s="34">
        <f t="shared" si="8"/>
        <v>3.0624818906603802E-3</v>
      </c>
      <c r="AD11" s="32">
        <v>7374.2968306872999</v>
      </c>
      <c r="AE11" s="33">
        <v>23.7227764409126</v>
      </c>
      <c r="AF11" s="33">
        <v>1.40478541513202</v>
      </c>
      <c r="AG11" s="34">
        <f t="shared" si="9"/>
        <v>3.3888569281736232E-2</v>
      </c>
      <c r="AH11" s="32">
        <v>192878.98962016401</v>
      </c>
      <c r="AI11" s="33">
        <v>6.9058115224815104</v>
      </c>
      <c r="AJ11" s="33">
        <v>36.7429732928926</v>
      </c>
      <c r="AK11" s="34">
        <f t="shared" si="10"/>
        <v>7.9386397067638281E-2</v>
      </c>
      <c r="AL11" s="32">
        <v>16502.259425152501</v>
      </c>
      <c r="AM11" s="33">
        <v>16.18262955925</v>
      </c>
      <c r="AN11" s="33">
        <v>3.1436398465422801</v>
      </c>
      <c r="AO11" s="36">
        <f t="shared" si="11"/>
        <v>5.374451514690376E-2</v>
      </c>
      <c r="AP11" s="30">
        <v>257025.99628992501</v>
      </c>
      <c r="AQ11" s="20">
        <v>5.8790919410690901</v>
      </c>
      <c r="AR11" s="20">
        <v>48.962820345842999</v>
      </c>
      <c r="AS11" s="27">
        <f t="shared" si="12"/>
        <v>4.3561860440092554E-2</v>
      </c>
      <c r="AT11" s="35">
        <v>9139.7779491133406</v>
      </c>
      <c r="AU11" s="33">
        <v>21.5779961120937</v>
      </c>
      <c r="AV11" s="33">
        <v>1.7411052274204399</v>
      </c>
      <c r="AW11" s="34">
        <f t="shared" si="3"/>
        <v>4.1615460516356034E-2</v>
      </c>
      <c r="AX11" s="32">
        <v>2185.59907478797</v>
      </c>
      <c r="AY11" s="33">
        <v>47.076350633470398</v>
      </c>
      <c r="AZ11" s="33">
        <v>0.41635125003532197</v>
      </c>
      <c r="BA11" s="36">
        <f t="shared" si="4"/>
        <v>5.3500029820012E-2</v>
      </c>
      <c r="BB11" s="30">
        <v>524941.15836149198</v>
      </c>
      <c r="BC11" s="20">
        <v>4.1253220112695299</v>
      </c>
      <c r="BD11" s="20">
        <v>100</v>
      </c>
      <c r="BE11" s="5">
        <f t="shared" si="13"/>
        <v>4.8212860514329499E-2</v>
      </c>
      <c r="BG11" s="18"/>
      <c r="BH11" s="3"/>
      <c r="BI11" s="18"/>
      <c r="BJ11" s="23"/>
      <c r="BK11" s="18"/>
      <c r="BL11" s="23"/>
      <c r="BM11" s="18"/>
      <c r="BN11" s="18"/>
      <c r="BO11" s="18"/>
      <c r="BP11" s="18"/>
      <c r="BQ11" s="18"/>
    </row>
    <row r="12" spans="1:69" x14ac:dyDescent="0.25">
      <c r="A12" s="57" t="s">
        <v>6</v>
      </c>
      <c r="B12" s="35">
        <v>142467.867393491</v>
      </c>
      <c r="C12" s="33">
        <v>9.9983595637948497</v>
      </c>
      <c r="D12" s="33">
        <v>12.3255553235616</v>
      </c>
      <c r="E12" s="34">
        <f t="shared" si="5"/>
        <v>0.12611052917294074</v>
      </c>
      <c r="F12" s="32">
        <v>156429.80812346601</v>
      </c>
      <c r="G12" s="33">
        <v>13.937601223139501</v>
      </c>
      <c r="H12" s="33">
        <v>13.5334675078318</v>
      </c>
      <c r="I12" s="34">
        <f t="shared" si="0"/>
        <v>9.310898469818861E-2</v>
      </c>
      <c r="J12" s="32">
        <v>45613.533616552399</v>
      </c>
      <c r="K12" s="33">
        <v>16.959462356848402</v>
      </c>
      <c r="L12" s="33">
        <v>3.9462381404302298</v>
      </c>
      <c r="M12" s="34">
        <f t="shared" si="1"/>
        <v>5.9270862333768243E-2</v>
      </c>
      <c r="N12" s="32">
        <v>175594.23696839801</v>
      </c>
      <c r="O12" s="33">
        <v>8.8882077604929304</v>
      </c>
      <c r="P12" s="33">
        <v>15.191471044308299</v>
      </c>
      <c r="Q12" s="36">
        <f t="shared" si="2"/>
        <v>0.15296939998084214</v>
      </c>
      <c r="R12" s="30">
        <v>520105.44522450701</v>
      </c>
      <c r="S12" s="20">
        <v>6.5798021182115702</v>
      </c>
      <c r="T12" s="20">
        <v>44.996731940223903</v>
      </c>
      <c r="U12" s="27">
        <f t="shared" si="6"/>
        <v>0.11002259052881483</v>
      </c>
      <c r="V12" s="35">
        <v>189448.338781812</v>
      </c>
      <c r="W12" s="33">
        <v>11.6618534731726</v>
      </c>
      <c r="X12" s="33">
        <v>16.390053584242398</v>
      </c>
      <c r="Y12" s="34">
        <f t="shared" si="7"/>
        <v>6.8560733279604213E-2</v>
      </c>
      <c r="Z12" s="32">
        <v>4596.0044074348998</v>
      </c>
      <c r="AA12" s="33">
        <v>62.7519900489782</v>
      </c>
      <c r="AB12" s="33">
        <v>0.397621636566729</v>
      </c>
      <c r="AC12" s="34">
        <f t="shared" si="8"/>
        <v>2.5148215975740591E-2</v>
      </c>
      <c r="AD12" s="32">
        <v>27464.4900286597</v>
      </c>
      <c r="AE12" s="33">
        <v>21.801460660099899</v>
      </c>
      <c r="AF12" s="33">
        <v>2.37608028726003</v>
      </c>
      <c r="AG12" s="34">
        <f t="shared" si="9"/>
        <v>0.1262130199655988</v>
      </c>
      <c r="AH12" s="32">
        <v>330557.49072949798</v>
      </c>
      <c r="AI12" s="33">
        <v>9.3184374846332307</v>
      </c>
      <c r="AJ12" s="33">
        <v>28.5980601390701</v>
      </c>
      <c r="AK12" s="34">
        <f t="shared" si="10"/>
        <v>0.13605301575050718</v>
      </c>
      <c r="AL12" s="32">
        <v>54274.111643734701</v>
      </c>
      <c r="AM12" s="33">
        <v>15.8788416784378</v>
      </c>
      <c r="AN12" s="33">
        <v>4.6955048737717799</v>
      </c>
      <c r="AO12" s="36">
        <f t="shared" si="11"/>
        <v>0.17675978423145466</v>
      </c>
      <c r="AP12" s="30">
        <v>606340.43505514006</v>
      </c>
      <c r="AQ12" s="20">
        <v>6.7811074173839598</v>
      </c>
      <c r="AR12" s="20">
        <v>52.457320474539202</v>
      </c>
      <c r="AS12" s="27">
        <f t="shared" si="12"/>
        <v>0.10276515913691012</v>
      </c>
      <c r="AT12" s="35">
        <v>26442.465535891399</v>
      </c>
      <c r="AU12" s="33">
        <v>23.802400600148498</v>
      </c>
      <c r="AV12" s="33">
        <v>2.2876602129084</v>
      </c>
      <c r="AW12" s="34">
        <f t="shared" si="3"/>
        <v>0.12039848085923642</v>
      </c>
      <c r="AX12" s="32">
        <v>2985.47728025058</v>
      </c>
      <c r="AY12" s="33">
        <v>59.777005014097298</v>
      </c>
      <c r="AZ12" s="33">
        <v>0.258287472524108</v>
      </c>
      <c r="BA12" s="36">
        <f t="shared" si="4"/>
        <v>7.3079790965719288E-2</v>
      </c>
      <c r="BB12" s="30">
        <v>1155873.82193765</v>
      </c>
      <c r="BC12" s="20">
        <v>4.7201973077309898</v>
      </c>
      <c r="BD12" s="20">
        <v>100</v>
      </c>
      <c r="BE12" s="5">
        <f t="shared" si="13"/>
        <v>0.10616043810165235</v>
      </c>
      <c r="BG12" s="18"/>
      <c r="BH12" s="3"/>
      <c r="BI12" s="18"/>
      <c r="BJ12" s="23"/>
      <c r="BK12" s="18"/>
      <c r="BL12" s="23"/>
      <c r="BM12" s="18"/>
      <c r="BN12" s="18"/>
      <c r="BO12" s="18"/>
      <c r="BP12" s="18"/>
      <c r="BQ12" s="18"/>
    </row>
    <row r="13" spans="1:69" x14ac:dyDescent="0.25">
      <c r="A13" s="57" t="s">
        <v>7</v>
      </c>
      <c r="B13" s="35">
        <v>140162.482245261</v>
      </c>
      <c r="C13" s="33">
        <v>11.459012576217299</v>
      </c>
      <c r="D13" s="33">
        <v>16.042049926523301</v>
      </c>
      <c r="E13" s="34">
        <f t="shared" si="5"/>
        <v>0.12406983504092478</v>
      </c>
      <c r="F13" s="32">
        <v>160201.65990012899</v>
      </c>
      <c r="G13" s="33">
        <v>12.2651617571796</v>
      </c>
      <c r="H13" s="33">
        <v>18.335598694183901</v>
      </c>
      <c r="I13" s="34">
        <f t="shared" si="0"/>
        <v>9.5354038205381825E-2</v>
      </c>
      <c r="J13" s="32">
        <v>60229.896663623498</v>
      </c>
      <c r="K13" s="33">
        <v>15.3908380708721</v>
      </c>
      <c r="L13" s="33">
        <v>6.8935066921580397</v>
      </c>
      <c r="M13" s="34">
        <f t="shared" si="1"/>
        <v>7.8263568517552118E-2</v>
      </c>
      <c r="N13" s="32">
        <v>121058.731807214</v>
      </c>
      <c r="O13" s="33">
        <v>11.826473839479601</v>
      </c>
      <c r="P13" s="33">
        <v>13.855563832657401</v>
      </c>
      <c r="Q13" s="36">
        <f t="shared" si="2"/>
        <v>0.10546064544432618</v>
      </c>
      <c r="R13" s="30">
        <v>481652.769299543</v>
      </c>
      <c r="S13" s="20">
        <v>7.3377988622844796</v>
      </c>
      <c r="T13" s="20">
        <v>55.126718994823896</v>
      </c>
      <c r="U13" s="27">
        <f t="shared" si="6"/>
        <v>0.10188834956503615</v>
      </c>
      <c r="V13" s="35">
        <v>253093.84101472099</v>
      </c>
      <c r="W13" s="33">
        <v>10.9759901678172</v>
      </c>
      <c r="X13" s="33">
        <v>28.967409599304499</v>
      </c>
      <c r="Y13" s="34">
        <f t="shared" si="7"/>
        <v>9.1593832071050874E-2</v>
      </c>
      <c r="Z13" s="32">
        <v>4799.4366381380796</v>
      </c>
      <c r="AA13" s="33">
        <v>57.8553572009167</v>
      </c>
      <c r="AB13" s="33">
        <v>0.54931106338051106</v>
      </c>
      <c r="AC13" s="34">
        <f t="shared" si="8"/>
        <v>2.6261347561488034E-2</v>
      </c>
      <c r="AD13" s="32">
        <v>14469.539447962299</v>
      </c>
      <c r="AE13" s="33">
        <v>29.420684414840402</v>
      </c>
      <c r="AF13" s="33">
        <v>1.6560856408909601</v>
      </c>
      <c r="AG13" s="34">
        <f t="shared" si="9"/>
        <v>6.6494745372405073E-2</v>
      </c>
      <c r="AH13" s="32">
        <v>58463.0171293163</v>
      </c>
      <c r="AI13" s="33">
        <v>21.9866308586165</v>
      </c>
      <c r="AJ13" s="33">
        <v>6.6912816084590396</v>
      </c>
      <c r="AK13" s="34">
        <f t="shared" si="10"/>
        <v>2.4062591268960296E-2</v>
      </c>
      <c r="AL13" s="32">
        <v>29027.991035650601</v>
      </c>
      <c r="AM13" s="33">
        <v>21.271554002966599</v>
      </c>
      <c r="AN13" s="33">
        <v>3.3223475640630902</v>
      </c>
      <c r="AO13" s="36">
        <f t="shared" si="11"/>
        <v>9.453828495277658E-2</v>
      </c>
      <c r="AP13" s="30">
        <v>359853.825161713</v>
      </c>
      <c r="AQ13" s="20">
        <v>9.1346363889014093</v>
      </c>
      <c r="AR13" s="20">
        <v>41.186435464186303</v>
      </c>
      <c r="AS13" s="27">
        <f t="shared" si="12"/>
        <v>6.098955878706374E-2</v>
      </c>
      <c r="AT13" s="35">
        <v>28235.807324469301</v>
      </c>
      <c r="AU13" s="33">
        <v>26.862377150186799</v>
      </c>
      <c r="AV13" s="33">
        <v>3.2316795732985502</v>
      </c>
      <c r="AW13" s="34">
        <f t="shared" si="3"/>
        <v>0.12856396855602834</v>
      </c>
      <c r="AX13" s="32">
        <v>3976.87427105202</v>
      </c>
      <c r="AY13" s="33">
        <v>61.849974785761297</v>
      </c>
      <c r="AZ13" s="33">
        <v>0.45516613708430198</v>
      </c>
      <c r="BA13" s="36">
        <f t="shared" si="4"/>
        <v>9.7347630929228018E-2</v>
      </c>
      <c r="BB13" s="30">
        <v>873719.27457675803</v>
      </c>
      <c r="BC13" s="20">
        <v>6.1035942257713298</v>
      </c>
      <c r="BD13" s="20">
        <v>100</v>
      </c>
      <c r="BE13" s="5">
        <f t="shared" si="13"/>
        <v>8.0246147292649617E-2</v>
      </c>
      <c r="BG13" s="18"/>
      <c r="BH13" s="3"/>
      <c r="BI13" s="18"/>
      <c r="BJ13" s="23"/>
      <c r="BK13" s="18"/>
      <c r="BL13" s="23"/>
      <c r="BM13" s="18"/>
      <c r="BN13" s="18"/>
      <c r="BO13" s="18"/>
      <c r="BP13" s="18"/>
      <c r="BQ13" s="18"/>
    </row>
    <row r="14" spans="1:69" x14ac:dyDescent="0.25">
      <c r="A14" s="57" t="s">
        <v>8</v>
      </c>
      <c r="B14" s="35">
        <v>162822.641500698</v>
      </c>
      <c r="C14" s="33">
        <v>5.2918348000497204</v>
      </c>
      <c r="D14" s="33">
        <v>20.162751189763</v>
      </c>
      <c r="E14" s="34">
        <f t="shared" si="5"/>
        <v>0.14412828560334845</v>
      </c>
      <c r="F14" s="32">
        <v>175895.54583118</v>
      </c>
      <c r="G14" s="33">
        <v>5.47881986941713</v>
      </c>
      <c r="H14" s="33">
        <v>21.781602934911401</v>
      </c>
      <c r="I14" s="34">
        <f t="shared" si="0"/>
        <v>0.1046952360406181</v>
      </c>
      <c r="J14" s="32">
        <v>63984.454627575302</v>
      </c>
      <c r="K14" s="33">
        <v>7.6983255974650397</v>
      </c>
      <c r="L14" s="33">
        <v>7.9233614365785003</v>
      </c>
      <c r="M14" s="34">
        <f t="shared" si="1"/>
        <v>8.3142293548510604E-2</v>
      </c>
      <c r="N14" s="32">
        <v>71312.784327731904</v>
      </c>
      <c r="O14" s="33">
        <v>7.2013864387115003</v>
      </c>
      <c r="P14" s="33">
        <v>8.8308475639312096</v>
      </c>
      <c r="Q14" s="36">
        <f t="shared" si="2"/>
        <v>6.2124327186999909E-2</v>
      </c>
      <c r="R14" s="30">
        <v>474015.42520592897</v>
      </c>
      <c r="S14" s="20">
        <v>3.5008968480154699</v>
      </c>
      <c r="T14" s="20">
        <v>58.698562991289201</v>
      </c>
      <c r="U14" s="27">
        <f t="shared" si="6"/>
        <v>0.10027275336304552</v>
      </c>
      <c r="V14" s="35">
        <v>157364.59047254801</v>
      </c>
      <c r="W14" s="33">
        <v>6.1829357621792003</v>
      </c>
      <c r="X14" s="33">
        <v>19.486866534856699</v>
      </c>
      <c r="Y14" s="34">
        <f t="shared" si="7"/>
        <v>5.6949729854682225E-2</v>
      </c>
      <c r="Z14" s="32">
        <v>5496.7383864057301</v>
      </c>
      <c r="AA14" s="33">
        <v>25.678751066794799</v>
      </c>
      <c r="AB14" s="33">
        <v>0.68067541110271601</v>
      </c>
      <c r="AC14" s="34">
        <f t="shared" si="8"/>
        <v>3.0076812781088081E-2</v>
      </c>
      <c r="AD14" s="32">
        <v>51717.713771000999</v>
      </c>
      <c r="AE14" s="33">
        <v>9.7745556659388697</v>
      </c>
      <c r="AF14" s="33">
        <v>6.4043390111909</v>
      </c>
      <c r="AG14" s="34">
        <f t="shared" si="9"/>
        <v>0.23766867085254303</v>
      </c>
      <c r="AH14" s="32">
        <v>79576.611298506599</v>
      </c>
      <c r="AI14" s="33">
        <v>8.9276064326743594</v>
      </c>
      <c r="AJ14" s="33">
        <v>9.8541787514814896</v>
      </c>
      <c r="AK14" s="34">
        <f t="shared" si="10"/>
        <v>3.275266255946796E-2</v>
      </c>
      <c r="AL14" s="32">
        <v>19560.4521395599</v>
      </c>
      <c r="AM14" s="33">
        <v>12.617290395844</v>
      </c>
      <c r="AN14" s="33">
        <v>2.42222166410144</v>
      </c>
      <c r="AO14" s="36">
        <f t="shared" si="11"/>
        <v>6.37044291457773E-2</v>
      </c>
      <c r="AP14" s="30">
        <v>313716.10591458197</v>
      </c>
      <c r="AQ14" s="20">
        <v>4.4591833838116202</v>
      </c>
      <c r="AR14" s="20">
        <v>38.848281353732503</v>
      </c>
      <c r="AS14" s="27">
        <f t="shared" si="12"/>
        <v>5.3169941643743376E-2</v>
      </c>
      <c r="AT14" s="35">
        <v>17819.277677497001</v>
      </c>
      <c r="AU14" s="33">
        <v>14.7164480722875</v>
      </c>
      <c r="AV14" s="33">
        <v>2.20660750176522</v>
      </c>
      <c r="AW14" s="34">
        <f t="shared" si="3"/>
        <v>8.1135170979706364E-2</v>
      </c>
      <c r="AX14" s="32">
        <v>1990.9807460890499</v>
      </c>
      <c r="AY14" s="33">
        <v>43.743152612168302</v>
      </c>
      <c r="AZ14" s="33">
        <v>0.24654832421957701</v>
      </c>
      <c r="BA14" s="36">
        <f t="shared" si="4"/>
        <v>4.8736079052910206E-2</v>
      </c>
      <c r="BB14" s="30">
        <v>807541.78816314798</v>
      </c>
      <c r="BC14" s="20">
        <v>2.8641004916291699</v>
      </c>
      <c r="BD14" s="20">
        <v>100</v>
      </c>
      <c r="BE14" s="5">
        <f t="shared" si="13"/>
        <v>7.4168121459035785E-2</v>
      </c>
      <c r="BG14" s="18"/>
      <c r="BH14" s="3"/>
      <c r="BI14" s="18"/>
      <c r="BJ14" s="23"/>
      <c r="BK14" s="18"/>
      <c r="BL14" s="23"/>
      <c r="BM14" s="18"/>
      <c r="BN14" s="18"/>
      <c r="BO14" s="18"/>
      <c r="BP14" s="18"/>
      <c r="BQ14" s="18"/>
    </row>
    <row r="15" spans="1:69" x14ac:dyDescent="0.25">
      <c r="A15" s="57" t="s">
        <v>9</v>
      </c>
      <c r="B15" s="35">
        <v>20049.263538925199</v>
      </c>
      <c r="C15" s="33">
        <v>24.942981549664001</v>
      </c>
      <c r="D15" s="33">
        <v>19.837562344376501</v>
      </c>
      <c r="E15" s="34">
        <f t="shared" si="5"/>
        <v>1.7747322822192543E-2</v>
      </c>
      <c r="F15" s="32">
        <v>20007.538788044501</v>
      </c>
      <c r="G15" s="33">
        <v>30.635289201423902</v>
      </c>
      <c r="H15" s="33">
        <v>19.796278167264902</v>
      </c>
      <c r="I15" s="34">
        <f t="shared" si="0"/>
        <v>1.1908738144037907E-2</v>
      </c>
      <c r="J15" s="32">
        <v>15417.951462286699</v>
      </c>
      <c r="K15" s="33">
        <v>28.919776680051299</v>
      </c>
      <c r="L15" s="33">
        <v>15.2551525277661</v>
      </c>
      <c r="M15" s="34">
        <f t="shared" si="1"/>
        <v>2.0034301360469471E-2</v>
      </c>
      <c r="N15" s="32">
        <v>19315.850259618699</v>
      </c>
      <c r="O15" s="33">
        <v>25.1217149961929</v>
      </c>
      <c r="P15" s="33">
        <v>19.111893213229202</v>
      </c>
      <c r="Q15" s="36">
        <f t="shared" si="2"/>
        <v>1.6827055804032081E-2</v>
      </c>
      <c r="R15" s="30">
        <v>74790.603876492998</v>
      </c>
      <c r="S15" s="20">
        <v>16.921652797159801</v>
      </c>
      <c r="T15" s="20">
        <v>74.0008860820747</v>
      </c>
      <c r="U15" s="27">
        <f t="shared" si="6"/>
        <v>1.582113023668542E-2</v>
      </c>
      <c r="V15" s="35">
        <v>12478.869367810399</v>
      </c>
      <c r="W15" s="33">
        <v>40.248952723802098</v>
      </c>
      <c r="X15" s="33">
        <v>12.347104350773501</v>
      </c>
      <c r="Y15" s="34">
        <f t="shared" si="7"/>
        <v>4.5160619504973475E-3</v>
      </c>
      <c r="Z15" s="32">
        <v>21.870887327666701</v>
      </c>
      <c r="AA15" s="33">
        <v>195.994523318023</v>
      </c>
      <c r="AB15" s="33">
        <v>2.1639951514781701E-2</v>
      </c>
      <c r="AC15" s="34">
        <f t="shared" si="8"/>
        <v>1.1967216506744414E-4</v>
      </c>
      <c r="AD15" s="32">
        <v>3759.32473072935</v>
      </c>
      <c r="AE15" s="33">
        <v>69.742977515840195</v>
      </c>
      <c r="AF15" s="33">
        <v>3.71962982948539</v>
      </c>
      <c r="AG15" s="34">
        <f t="shared" si="9"/>
        <v>1.7275970782693894E-2</v>
      </c>
      <c r="AH15" s="32">
        <v>5151.0664818094301</v>
      </c>
      <c r="AI15" s="33">
        <v>55.620542039912799</v>
      </c>
      <c r="AJ15" s="33">
        <v>5.0966761085529999</v>
      </c>
      <c r="AK15" s="34">
        <f t="shared" si="10"/>
        <v>2.1201096596991714E-3</v>
      </c>
      <c r="AL15" s="32">
        <v>2515.0388403100401</v>
      </c>
      <c r="AM15" s="33">
        <v>66.011604333328506</v>
      </c>
      <c r="AN15" s="33">
        <v>2.4884824171378699</v>
      </c>
      <c r="AO15" s="36">
        <f t="shared" si="11"/>
        <v>8.1909718884961152E-3</v>
      </c>
      <c r="AP15" s="30">
        <v>23926.170237939499</v>
      </c>
      <c r="AQ15" s="20">
        <v>29.474913889596099</v>
      </c>
      <c r="AR15" s="20">
        <v>23.6735325881568</v>
      </c>
      <c r="AS15" s="27">
        <f t="shared" si="12"/>
        <v>4.0551092255872003E-3</v>
      </c>
      <c r="AT15" s="35">
        <v>1958.66615853659</v>
      </c>
      <c r="AU15" s="33">
        <v>116.951686918566</v>
      </c>
      <c r="AV15" s="33">
        <v>1.9379845028399001</v>
      </c>
      <c r="AW15" s="34">
        <f t="shared" si="3"/>
        <v>8.9182466619125746E-3</v>
      </c>
      <c r="AX15" s="32">
        <v>391.73323170731697</v>
      </c>
      <c r="AY15" s="33">
        <v>195.994523318023</v>
      </c>
      <c r="AZ15" s="33">
        <v>0.38759690056797902</v>
      </c>
      <c r="BA15" s="36">
        <f t="shared" si="4"/>
        <v>9.5890137489485737E-3</v>
      </c>
      <c r="BB15" s="30">
        <v>101067.173430251</v>
      </c>
      <c r="BC15" s="20">
        <v>15.646196871380599</v>
      </c>
      <c r="BD15" s="20">
        <v>100</v>
      </c>
      <c r="BE15" s="5">
        <f t="shared" si="13"/>
        <v>9.2824451989621092E-3</v>
      </c>
      <c r="BG15" s="18"/>
      <c r="BH15" s="3"/>
      <c r="BI15" s="18"/>
      <c r="BJ15" s="23"/>
      <c r="BK15" s="18"/>
      <c r="BL15" s="23"/>
      <c r="BM15" s="18"/>
      <c r="BN15" s="18"/>
      <c r="BO15" s="18"/>
      <c r="BP15" s="18"/>
      <c r="BQ15" s="18"/>
    </row>
    <row r="16" spans="1:69" x14ac:dyDescent="0.25">
      <c r="A16" s="57" t="s">
        <v>10</v>
      </c>
      <c r="B16" s="35">
        <v>43098.509036927098</v>
      </c>
      <c r="C16" s="33">
        <v>13.535508316924</v>
      </c>
      <c r="D16" s="33">
        <v>8.5868800144407604</v>
      </c>
      <c r="E16" s="34">
        <f t="shared" si="5"/>
        <v>3.8150186990585672E-2</v>
      </c>
      <c r="F16" s="32">
        <v>21252.0452603546</v>
      </c>
      <c r="G16" s="33">
        <v>19.4241910444563</v>
      </c>
      <c r="H16" s="33">
        <v>4.2342244961599897</v>
      </c>
      <c r="I16" s="34">
        <f t="shared" si="0"/>
        <v>1.2649484012598078E-2</v>
      </c>
      <c r="J16" s="32">
        <v>20527.340812849001</v>
      </c>
      <c r="K16" s="33">
        <v>18.914567110417099</v>
      </c>
      <c r="L16" s="33">
        <v>4.0898355074056303</v>
      </c>
      <c r="M16" s="34">
        <f t="shared" si="1"/>
        <v>2.6673513208264242E-2</v>
      </c>
      <c r="N16" s="32">
        <v>73232.699891828699</v>
      </c>
      <c r="O16" s="33">
        <v>10.664091619331</v>
      </c>
      <c r="P16" s="33">
        <v>14.590769406103799</v>
      </c>
      <c r="Q16" s="36">
        <f t="shared" si="2"/>
        <v>6.3796866883770384E-2</v>
      </c>
      <c r="R16" s="30">
        <v>158110.59480351</v>
      </c>
      <c r="S16" s="20">
        <v>8.3067608218075097</v>
      </c>
      <c r="T16" s="20">
        <v>31.501709384571502</v>
      </c>
      <c r="U16" s="27">
        <f t="shared" si="6"/>
        <v>3.3446558558572585E-2</v>
      </c>
      <c r="V16" s="35">
        <v>172559.73598136101</v>
      </c>
      <c r="W16" s="33">
        <v>10.094711850888</v>
      </c>
      <c r="X16" s="33">
        <v>34.380533835310899</v>
      </c>
      <c r="Y16" s="34">
        <f t="shared" si="7"/>
        <v>6.2448803243625138E-2</v>
      </c>
      <c r="Z16" s="32">
        <v>754.13820685203598</v>
      </c>
      <c r="AA16" s="33">
        <v>120.73247667149001</v>
      </c>
      <c r="AB16" s="33">
        <v>0.15025332525994101</v>
      </c>
      <c r="AC16" s="34">
        <f t="shared" si="8"/>
        <v>4.1264604687482271E-3</v>
      </c>
      <c r="AD16" s="32">
        <v>1017.051710336</v>
      </c>
      <c r="AE16" s="33">
        <v>69.710218065016207</v>
      </c>
      <c r="AF16" s="33">
        <v>0.20263580342545601</v>
      </c>
      <c r="AG16" s="34">
        <f t="shared" si="9"/>
        <v>4.673859506902643E-3</v>
      </c>
      <c r="AH16" s="32">
        <v>141528.67629156201</v>
      </c>
      <c r="AI16" s="33">
        <v>11.2656631439674</v>
      </c>
      <c r="AJ16" s="33">
        <v>28.1979536896973</v>
      </c>
      <c r="AK16" s="34">
        <f t="shared" si="10"/>
        <v>5.8251298986297703E-2</v>
      </c>
      <c r="AL16" s="32">
        <v>17177.181467552498</v>
      </c>
      <c r="AM16" s="33">
        <v>19.157547007643601</v>
      </c>
      <c r="AN16" s="33">
        <v>3.4223549617869899</v>
      </c>
      <c r="AO16" s="36">
        <f t="shared" si="11"/>
        <v>5.5942599481674217E-2</v>
      </c>
      <c r="AP16" s="30">
        <v>333036.78351806302</v>
      </c>
      <c r="AQ16" s="20">
        <v>7.1649314277501297</v>
      </c>
      <c r="AR16" s="20">
        <v>66.353731587666601</v>
      </c>
      <c r="AS16" s="27">
        <f t="shared" si="12"/>
        <v>5.6444492364369658E-2</v>
      </c>
      <c r="AT16" s="35">
        <v>8371.8303213937907</v>
      </c>
      <c r="AU16" s="33">
        <v>29.973101734769401</v>
      </c>
      <c r="AV16" s="33">
        <v>1.66799047292962</v>
      </c>
      <c r="AW16" s="34">
        <f t="shared" si="3"/>
        <v>3.8118822593867716E-2</v>
      </c>
      <c r="AX16" s="32">
        <v>2391.9515203982301</v>
      </c>
      <c r="AY16" s="33">
        <v>56.445005995172103</v>
      </c>
      <c r="AZ16" s="33">
        <v>0.476568706551319</v>
      </c>
      <c r="BA16" s="36">
        <f t="shared" si="4"/>
        <v>5.8551213324311527E-2</v>
      </c>
      <c r="BB16" s="30">
        <v>501911.15940187097</v>
      </c>
      <c r="BC16" s="20">
        <v>5.7972022209770504</v>
      </c>
      <c r="BD16" s="20">
        <v>100</v>
      </c>
      <c r="BE16" s="5">
        <f t="shared" si="13"/>
        <v>4.6097686061346822E-2</v>
      </c>
      <c r="BG16" s="18"/>
      <c r="BH16" s="3"/>
      <c r="BI16" s="18"/>
      <c r="BJ16" s="23"/>
      <c r="BK16" s="18"/>
      <c r="BL16" s="23"/>
      <c r="BM16" s="18"/>
      <c r="BN16" s="18"/>
      <c r="BO16" s="18"/>
      <c r="BP16" s="18"/>
      <c r="BQ16" s="18"/>
    </row>
    <row r="17" spans="1:69" x14ac:dyDescent="0.25">
      <c r="A17" s="57" t="s">
        <v>11</v>
      </c>
      <c r="B17" s="35">
        <v>61320.442642809401</v>
      </c>
      <c r="C17" s="33">
        <v>9.2373141450662697</v>
      </c>
      <c r="D17" s="33">
        <v>12.320613229654301</v>
      </c>
      <c r="E17" s="34">
        <f t="shared" si="5"/>
        <v>5.4279983355439508E-2</v>
      </c>
      <c r="F17" s="32">
        <v>33479.472476495401</v>
      </c>
      <c r="G17" s="33">
        <v>14.2943551444338</v>
      </c>
      <c r="H17" s="33">
        <v>6.7267556093567604</v>
      </c>
      <c r="I17" s="34">
        <f t="shared" si="0"/>
        <v>1.9927402123111216E-2</v>
      </c>
      <c r="J17" s="32">
        <v>40486.704520647902</v>
      </c>
      <c r="K17" s="33">
        <v>11.044666897805399</v>
      </c>
      <c r="L17" s="33">
        <v>8.1346612294993701</v>
      </c>
      <c r="M17" s="34">
        <f t="shared" si="1"/>
        <v>5.2608989037421762E-2</v>
      </c>
      <c r="N17" s="32">
        <v>65120.835483934003</v>
      </c>
      <c r="O17" s="33">
        <v>8.5105429945858297</v>
      </c>
      <c r="P17" s="33">
        <v>13.084194970069801</v>
      </c>
      <c r="Q17" s="36">
        <f t="shared" si="2"/>
        <v>5.6730194009848425E-2</v>
      </c>
      <c r="R17" s="30">
        <v>200407.454803873</v>
      </c>
      <c r="S17" s="20">
        <v>6.0591017253489996</v>
      </c>
      <c r="T17" s="20">
        <v>40.2662249742827</v>
      </c>
      <c r="U17" s="27">
        <f t="shared" si="6"/>
        <v>4.2393994412595955E-2</v>
      </c>
      <c r="V17" s="35">
        <v>49302.950986648699</v>
      </c>
      <c r="W17" s="33">
        <v>13.8939389069388</v>
      </c>
      <c r="X17" s="33">
        <v>9.9060372692585901</v>
      </c>
      <c r="Y17" s="34">
        <f t="shared" si="7"/>
        <v>1.7842576473505303E-2</v>
      </c>
      <c r="Z17" s="32">
        <v>203.48212740904501</v>
      </c>
      <c r="AA17" s="33">
        <v>120.046105373499</v>
      </c>
      <c r="AB17" s="33">
        <v>4.0883993704309403E-2</v>
      </c>
      <c r="AC17" s="34">
        <f t="shared" si="8"/>
        <v>1.1134046083610748E-3</v>
      </c>
      <c r="AD17" s="32">
        <v>2671.5276126969502</v>
      </c>
      <c r="AE17" s="33">
        <v>43.054333522896101</v>
      </c>
      <c r="AF17" s="33">
        <v>0.53676811565287497</v>
      </c>
      <c r="AG17" s="34">
        <f t="shared" si="9"/>
        <v>1.2277000867961265E-2</v>
      </c>
      <c r="AH17" s="32">
        <v>212185.145595813</v>
      </c>
      <c r="AI17" s="33">
        <v>6.74928390592755</v>
      </c>
      <c r="AJ17" s="33">
        <v>42.632619715286097</v>
      </c>
      <c r="AK17" s="34">
        <f t="shared" si="10"/>
        <v>8.7332551115577167E-2</v>
      </c>
      <c r="AL17" s="32">
        <v>12010.9510059289</v>
      </c>
      <c r="AM17" s="33">
        <v>17.756907168397898</v>
      </c>
      <c r="AN17" s="33">
        <v>2.4132618012295102</v>
      </c>
      <c r="AO17" s="36">
        <f t="shared" si="11"/>
        <v>3.9117233685162435E-2</v>
      </c>
      <c r="AP17" s="30">
        <v>276374.05731680401</v>
      </c>
      <c r="AQ17" s="20">
        <v>5.79946174996509</v>
      </c>
      <c r="AR17" s="20">
        <v>55.529570892782097</v>
      </c>
      <c r="AS17" s="27">
        <f t="shared" si="12"/>
        <v>4.6841052219933288E-2</v>
      </c>
      <c r="AT17" s="35">
        <v>11956.903137789899</v>
      </c>
      <c r="AU17" s="33">
        <v>19.5512345794216</v>
      </c>
      <c r="AV17" s="33">
        <v>2.4024024067025298</v>
      </c>
      <c r="AW17" s="34">
        <f t="shared" si="3"/>
        <v>5.4442463832161371E-2</v>
      </c>
      <c r="AX17" s="32">
        <v>8967.6773533424293</v>
      </c>
      <c r="AY17" s="33">
        <v>23.900125669965501</v>
      </c>
      <c r="AZ17" s="33">
        <v>1.8018018050269</v>
      </c>
      <c r="BA17" s="36">
        <f t="shared" si="4"/>
        <v>0.21951464536862045</v>
      </c>
      <c r="BB17" s="30">
        <v>497706.09221964597</v>
      </c>
      <c r="BC17" s="20">
        <v>4.2236578303462</v>
      </c>
      <c r="BD17" s="20">
        <v>100</v>
      </c>
      <c r="BE17" s="5">
        <f t="shared" si="13"/>
        <v>4.5711474551198124E-2</v>
      </c>
      <c r="BG17" s="18"/>
      <c r="BH17" s="3"/>
      <c r="BI17" s="18"/>
      <c r="BJ17" s="23"/>
      <c r="BK17" s="18"/>
      <c r="BL17" s="23"/>
      <c r="BM17" s="18"/>
      <c r="BN17" s="18"/>
      <c r="BO17" s="18"/>
      <c r="BP17" s="18"/>
      <c r="BQ17" s="18"/>
    </row>
    <row r="18" spans="1:69" x14ac:dyDescent="0.25">
      <c r="A18" s="57" t="s">
        <v>12</v>
      </c>
      <c r="B18" s="35">
        <v>26254.529395803202</v>
      </c>
      <c r="C18" s="33">
        <v>11.6088375683669</v>
      </c>
      <c r="D18" s="33">
        <v>15.7654849759348</v>
      </c>
      <c r="E18" s="34">
        <f t="shared" si="5"/>
        <v>2.3240135869700959E-2</v>
      </c>
      <c r="F18" s="32">
        <v>32070.984643630502</v>
      </c>
      <c r="G18" s="33">
        <v>13.2202214458969</v>
      </c>
      <c r="H18" s="33">
        <v>19.258186613827199</v>
      </c>
      <c r="I18" s="34">
        <f t="shared" si="0"/>
        <v>1.9089052491087791E-2</v>
      </c>
      <c r="J18" s="32">
        <v>14969.5703496591</v>
      </c>
      <c r="K18" s="33">
        <v>15.0185667900528</v>
      </c>
      <c r="L18" s="33">
        <v>8.98902177547596</v>
      </c>
      <c r="M18" s="34">
        <f t="shared" si="1"/>
        <v>1.94516686834438E-2</v>
      </c>
      <c r="N18" s="32">
        <v>33181.385778351301</v>
      </c>
      <c r="O18" s="33">
        <v>12.180748752787</v>
      </c>
      <c r="P18" s="33">
        <v>19.924967272615199</v>
      </c>
      <c r="Q18" s="36">
        <f t="shared" si="2"/>
        <v>2.8906055008859635E-2</v>
      </c>
      <c r="R18" s="30">
        <v>106476.469921057</v>
      </c>
      <c r="S18" s="20">
        <v>8.1698126404299103</v>
      </c>
      <c r="T18" s="20">
        <v>63.937660489901198</v>
      </c>
      <c r="U18" s="27">
        <f t="shared" si="6"/>
        <v>2.2523926943355387E-2</v>
      </c>
      <c r="V18" s="35">
        <v>26625.560718175799</v>
      </c>
      <c r="W18" s="33">
        <v>14.252072466009199</v>
      </c>
      <c r="X18" s="33">
        <v>15.988284198510099</v>
      </c>
      <c r="Y18" s="34">
        <f t="shared" si="7"/>
        <v>9.6357032136404914E-3</v>
      </c>
      <c r="Z18" s="32">
        <v>2322.0596932263302</v>
      </c>
      <c r="AA18" s="33">
        <v>38.552413067031203</v>
      </c>
      <c r="AB18" s="33">
        <v>1.39436501240945</v>
      </c>
      <c r="AC18" s="34">
        <f t="shared" si="8"/>
        <v>1.2705744707152968E-2</v>
      </c>
      <c r="AD18" s="32">
        <v>3253.6014322496299</v>
      </c>
      <c r="AE18" s="33">
        <v>28.605799719986798</v>
      </c>
      <c r="AF18" s="33">
        <v>1.9537430560842901</v>
      </c>
      <c r="AG18" s="34">
        <f t="shared" si="9"/>
        <v>1.4951920174017643E-2</v>
      </c>
      <c r="AH18" s="32">
        <v>12802.8873074321</v>
      </c>
      <c r="AI18" s="33">
        <v>23.314388057523601</v>
      </c>
      <c r="AJ18" s="33">
        <v>7.68795831191595</v>
      </c>
      <c r="AK18" s="34">
        <f t="shared" si="10"/>
        <v>5.2694961613059844E-3</v>
      </c>
      <c r="AL18" s="32">
        <v>12358.687880449001</v>
      </c>
      <c r="AM18" s="33">
        <v>19.1564874345829</v>
      </c>
      <c r="AN18" s="33">
        <v>7.4212226455916301</v>
      </c>
      <c r="AO18" s="36">
        <f t="shared" si="11"/>
        <v>4.0249742224647465E-2</v>
      </c>
      <c r="AP18" s="30">
        <v>57362.797002928601</v>
      </c>
      <c r="AQ18" s="20">
        <v>11.9081631901053</v>
      </c>
      <c r="AR18" s="20">
        <v>34.445573207334903</v>
      </c>
      <c r="AS18" s="27">
        <f t="shared" si="12"/>
        <v>9.7220911252737935E-3</v>
      </c>
      <c r="AT18" s="35">
        <v>2492.9894597323901</v>
      </c>
      <c r="AU18" s="33">
        <v>39.080598906532799</v>
      </c>
      <c r="AV18" s="33">
        <v>1.4970059939012801</v>
      </c>
      <c r="AW18" s="34">
        <f t="shared" si="3"/>
        <v>1.1351140586435103E-2</v>
      </c>
      <c r="AX18" s="32">
        <v>199.43915677859101</v>
      </c>
      <c r="AY18" s="33">
        <v>138.57518581324001</v>
      </c>
      <c r="AZ18" s="33">
        <v>0.119760479512102</v>
      </c>
      <c r="BA18" s="36">
        <f t="shared" si="4"/>
        <v>4.8819570606598046E-3</v>
      </c>
      <c r="BB18" s="30">
        <v>166531.69525631101</v>
      </c>
      <c r="BC18" s="20">
        <v>7.3731737044369901</v>
      </c>
      <c r="BD18" s="20">
        <v>100</v>
      </c>
      <c r="BE18" s="5">
        <f t="shared" si="13"/>
        <v>1.529498928921541E-2</v>
      </c>
      <c r="BG18" s="18"/>
      <c r="BH18" s="3"/>
      <c r="BI18" s="18"/>
      <c r="BJ18" s="23"/>
      <c r="BK18" s="18"/>
      <c r="BL18" s="23"/>
      <c r="BM18" s="18"/>
      <c r="BN18" s="18"/>
      <c r="BO18" s="18"/>
      <c r="BP18" s="18"/>
      <c r="BQ18" s="18"/>
    </row>
    <row r="19" spans="1:69" x14ac:dyDescent="0.25">
      <c r="A19" s="57" t="s">
        <v>13</v>
      </c>
      <c r="B19" s="35">
        <v>35062.310423408802</v>
      </c>
      <c r="C19" s="33">
        <v>15.6938511669729</v>
      </c>
      <c r="D19" s="33">
        <v>6.7924871344060804</v>
      </c>
      <c r="E19" s="34">
        <f t="shared" si="5"/>
        <v>3.1036658317551383E-2</v>
      </c>
      <c r="F19" s="32">
        <v>102307.704299112</v>
      </c>
      <c r="G19" s="33">
        <v>12.076481363626799</v>
      </c>
      <c r="H19" s="33">
        <v>19.8196797875129</v>
      </c>
      <c r="I19" s="34">
        <f t="shared" si="0"/>
        <v>6.0894829370207897E-2</v>
      </c>
      <c r="J19" s="32">
        <v>41846.378722213201</v>
      </c>
      <c r="K19" s="33">
        <v>14.5299411367264</v>
      </c>
      <c r="L19" s="33">
        <v>8.1067387077363904</v>
      </c>
      <c r="M19" s="34">
        <f t="shared" si="1"/>
        <v>5.437576867561468E-2</v>
      </c>
      <c r="N19" s="32">
        <v>37948.092089275298</v>
      </c>
      <c r="O19" s="33">
        <v>13.2026658512001</v>
      </c>
      <c r="P19" s="33">
        <v>7.3515385660258401</v>
      </c>
      <c r="Q19" s="36">
        <f t="shared" si="2"/>
        <v>3.3058584253872189E-2</v>
      </c>
      <c r="R19" s="30">
        <v>217164.48505986499</v>
      </c>
      <c r="S19" s="20">
        <v>8.2382801169162896</v>
      </c>
      <c r="T19" s="20">
        <v>42.0704441038271</v>
      </c>
      <c r="U19" s="27">
        <f t="shared" si="6"/>
        <v>4.5938759989003534E-2</v>
      </c>
      <c r="V19" s="35">
        <v>198281.584743068</v>
      </c>
      <c r="W19" s="33">
        <v>7.8317085596322098</v>
      </c>
      <c r="X19" s="33">
        <v>38.412332133644803</v>
      </c>
      <c r="Y19" s="34">
        <f t="shared" si="7"/>
        <v>7.1757456060268454E-2</v>
      </c>
      <c r="Z19" s="32">
        <v>489.724196594136</v>
      </c>
      <c r="AA19" s="33">
        <v>73.873688927120995</v>
      </c>
      <c r="AB19" s="33">
        <v>9.4872393307891406E-2</v>
      </c>
      <c r="AC19" s="34">
        <f t="shared" si="8"/>
        <v>2.6796514478037571E-3</v>
      </c>
      <c r="AD19" s="32">
        <v>1911.7003269776701</v>
      </c>
      <c r="AE19" s="33">
        <v>67.377011233817896</v>
      </c>
      <c r="AF19" s="33">
        <v>0.37034638388137497</v>
      </c>
      <c r="AG19" s="34">
        <f t="shared" si="9"/>
        <v>8.7852157926578203E-3</v>
      </c>
      <c r="AH19" s="32">
        <v>72678.212618746096</v>
      </c>
      <c r="AI19" s="33">
        <v>13.376469752174</v>
      </c>
      <c r="AJ19" s="33">
        <v>14.0796718243323</v>
      </c>
      <c r="AK19" s="34">
        <f t="shared" si="10"/>
        <v>2.9913374476298289E-2</v>
      </c>
      <c r="AL19" s="32">
        <v>16547.1540595775</v>
      </c>
      <c r="AM19" s="33">
        <v>19.750949842300699</v>
      </c>
      <c r="AN19" s="33">
        <v>3.2056167920319401</v>
      </c>
      <c r="AO19" s="36">
        <f t="shared" si="11"/>
        <v>5.3890727874367703E-2</v>
      </c>
      <c r="AP19" s="30">
        <v>289908.37562228198</v>
      </c>
      <c r="AQ19" s="20">
        <v>7.0044445225346399</v>
      </c>
      <c r="AR19" s="20">
        <v>56.162839464686499</v>
      </c>
      <c r="AS19" s="27">
        <f t="shared" si="12"/>
        <v>4.9134906124539787E-2</v>
      </c>
      <c r="AT19" s="35">
        <v>6321.0610677920104</v>
      </c>
      <c r="AU19" s="33">
        <v>35.3858689936582</v>
      </c>
      <c r="AV19" s="33">
        <v>1.22455495545744</v>
      </c>
      <c r="AW19" s="34">
        <f t="shared" si="3"/>
        <v>2.8781209866667802E-2</v>
      </c>
      <c r="AX19" s="32">
        <v>2798.5975483797401</v>
      </c>
      <c r="AY19" s="33">
        <v>52.221751360946399</v>
      </c>
      <c r="AZ19" s="33">
        <v>0.54216158639273204</v>
      </c>
      <c r="BA19" s="36">
        <f t="shared" si="4"/>
        <v>6.8505268884712409E-2</v>
      </c>
      <c r="BB19" s="30">
        <v>516192.51872862899</v>
      </c>
      <c r="BC19" s="20">
        <v>5.3271119960091804</v>
      </c>
      <c r="BD19" s="20">
        <v>100</v>
      </c>
      <c r="BE19" s="5">
        <f t="shared" si="13"/>
        <v>4.7409347709911724E-2</v>
      </c>
      <c r="BG19" s="18"/>
      <c r="BH19" s="3"/>
      <c r="BI19" s="18"/>
      <c r="BJ19" s="23"/>
      <c r="BK19" s="18"/>
      <c r="BL19" s="23"/>
      <c r="BM19" s="18"/>
      <c r="BN19" s="18"/>
      <c r="BO19" s="18"/>
      <c r="BP19" s="18"/>
      <c r="BQ19" s="18"/>
    </row>
    <row r="20" spans="1:69" ht="15.75" thickBot="1" x14ac:dyDescent="0.3">
      <c r="A20" s="58" t="s">
        <v>14</v>
      </c>
      <c r="B20" s="37">
        <v>2397.8845301328702</v>
      </c>
      <c r="C20" s="38">
        <v>82.635482764945706</v>
      </c>
      <c r="D20" s="38">
        <v>18.942454167320101</v>
      </c>
      <c r="E20" s="39">
        <f t="shared" si="5"/>
        <v>2.12257326878805E-3</v>
      </c>
      <c r="F20" s="40">
        <v>1418.4915947934701</v>
      </c>
      <c r="G20" s="38">
        <v>101.893060157843</v>
      </c>
      <c r="H20" s="38">
        <v>11.205590462529599</v>
      </c>
      <c r="I20" s="34">
        <f t="shared" si="0"/>
        <v>8.443039966519138E-4</v>
      </c>
      <c r="J20" s="40">
        <v>2311.2201217347301</v>
      </c>
      <c r="K20" s="38">
        <v>95.754861760039205</v>
      </c>
      <c r="L20" s="38">
        <v>18.257835469718099</v>
      </c>
      <c r="M20" s="34">
        <f t="shared" si="1"/>
        <v>3.0032316901811699E-3</v>
      </c>
      <c r="N20" s="40">
        <v>3304.52128014457</v>
      </c>
      <c r="O20" s="38">
        <v>80.669126069975704</v>
      </c>
      <c r="P20" s="38">
        <v>26.1045693015935</v>
      </c>
      <c r="Q20" s="36">
        <f t="shared" si="2"/>
        <v>2.8787427547443557E-3</v>
      </c>
      <c r="R20" s="59">
        <v>9432.1174678585794</v>
      </c>
      <c r="S20" s="22">
        <v>54.545413064867702</v>
      </c>
      <c r="T20" s="22">
        <v>74.510448935500094</v>
      </c>
      <c r="U20" s="28">
        <f t="shared" si="6"/>
        <v>1.995260783201253E-3</v>
      </c>
      <c r="V20" s="62">
        <v>273.75689533424099</v>
      </c>
      <c r="W20" s="63">
        <v>141.315175659711</v>
      </c>
      <c r="X20" s="63">
        <v>2.1625843019927902</v>
      </c>
      <c r="Y20" s="64">
        <f t="shared" si="7"/>
        <v>9.9071723748814122E-5</v>
      </c>
      <c r="Z20" s="32" t="s">
        <v>17</v>
      </c>
      <c r="AA20" s="32" t="s">
        <v>17</v>
      </c>
      <c r="AB20" s="32" t="s">
        <v>17</v>
      </c>
      <c r="AC20" s="32" t="s">
        <v>17</v>
      </c>
      <c r="AD20" s="65">
        <v>117.48975716831301</v>
      </c>
      <c r="AE20" s="63">
        <v>195.94868572295101</v>
      </c>
      <c r="AF20" s="63">
        <v>0.92812823650312504</v>
      </c>
      <c r="AG20" s="64">
        <f t="shared" si="9"/>
        <v>5.3992399100669932E-4</v>
      </c>
      <c r="AH20" s="65">
        <v>1339.5368784124901</v>
      </c>
      <c r="AI20" s="63">
        <v>123.42683082729501</v>
      </c>
      <c r="AJ20" s="63">
        <v>10.581875651601001</v>
      </c>
      <c r="AK20" s="64">
        <f t="shared" si="10"/>
        <v>5.5133535656639243E-4</v>
      </c>
      <c r="AL20" s="65">
        <v>309.122797696053</v>
      </c>
      <c r="AM20" s="63">
        <v>195.94868572295101</v>
      </c>
      <c r="AN20" s="63">
        <v>2.4419626357516</v>
      </c>
      <c r="AO20" s="66">
        <f t="shared" si="11"/>
        <v>1.0067503155177949E-3</v>
      </c>
      <c r="AP20" s="31">
        <v>2039.9063286111</v>
      </c>
      <c r="AQ20" s="21">
        <v>109.44937116145999</v>
      </c>
      <c r="AR20" s="21">
        <v>16.1145508258485</v>
      </c>
      <c r="AS20" s="47">
        <f t="shared" si="12"/>
        <v>3.4573201186070671E-4</v>
      </c>
      <c r="AT20" s="37">
        <v>1186.76109215017</v>
      </c>
      <c r="AU20" s="38">
        <v>111.53085079831099</v>
      </c>
      <c r="AV20" s="38">
        <v>9.3750000523868895</v>
      </c>
      <c r="AW20" s="34">
        <f t="shared" si="3"/>
        <v>5.403589632887537E-3</v>
      </c>
      <c r="AX20" s="40" t="s">
        <v>17</v>
      </c>
      <c r="AY20" s="38" t="s">
        <v>17</v>
      </c>
      <c r="AZ20" s="38" t="s">
        <v>17</v>
      </c>
      <c r="BA20" s="54" t="s">
        <v>17</v>
      </c>
      <c r="BB20" s="31">
        <v>12658.7849121987</v>
      </c>
      <c r="BC20" s="21">
        <v>50.943257141697899</v>
      </c>
      <c r="BD20" s="21">
        <v>100</v>
      </c>
      <c r="BE20" s="6">
        <f t="shared" si="13"/>
        <v>1.16263741474897E-3</v>
      </c>
      <c r="BG20" s="18"/>
      <c r="BH20" s="3"/>
      <c r="BI20" s="18"/>
      <c r="BJ20" s="23"/>
      <c r="BK20" s="18"/>
      <c r="BL20" s="23"/>
      <c r="BM20" s="18"/>
      <c r="BN20" s="18"/>
      <c r="BO20" s="18"/>
      <c r="BP20" s="18"/>
      <c r="BQ20" s="18"/>
    </row>
    <row r="21" spans="1:69" s="4" customFormat="1" ht="15.75" thickBot="1" x14ac:dyDescent="0.3">
      <c r="A21" s="72" t="s">
        <v>48</v>
      </c>
      <c r="B21" s="73">
        <v>1129706.36415393</v>
      </c>
      <c r="C21" s="74">
        <v>3.2249521068456701</v>
      </c>
      <c r="D21" s="74">
        <v>10.375710589565999</v>
      </c>
      <c r="E21" s="75">
        <f>SUM(E7:E20)</f>
        <v>1.0000000000000013</v>
      </c>
      <c r="F21" s="76">
        <v>1680072.1072249999</v>
      </c>
      <c r="G21" s="74">
        <v>3.1021903009710301</v>
      </c>
      <c r="H21" s="74">
        <v>15.430506994819099</v>
      </c>
      <c r="I21" s="77">
        <f>SUM(I7:I20)</f>
        <v>0.99999999999999944</v>
      </c>
      <c r="J21" s="76">
        <v>769577.69501803105</v>
      </c>
      <c r="K21" s="74">
        <v>3.5194325084448801</v>
      </c>
      <c r="L21" s="74">
        <v>7.0681335372245098</v>
      </c>
      <c r="M21" s="77">
        <f>SUM(M7:M20)</f>
        <v>1.0000000000000004</v>
      </c>
      <c r="N21" s="76">
        <v>1147904.3324376601</v>
      </c>
      <c r="O21" s="74">
        <v>3.1496259535214999</v>
      </c>
      <c r="P21" s="74">
        <v>10.5428485806593</v>
      </c>
      <c r="Q21" s="77">
        <f>SUM(Q7:Q20)</f>
        <v>0.99999999999999656</v>
      </c>
      <c r="R21" s="73">
        <v>4727260.4900926398</v>
      </c>
      <c r="S21" s="74">
        <v>1.8699078998076599</v>
      </c>
      <c r="T21" s="74">
        <v>43.417199621978803</v>
      </c>
      <c r="U21" s="77">
        <f>SUM(U7:U20)</f>
        <v>0.99999999999999878</v>
      </c>
      <c r="V21" s="67">
        <v>2763219.26151525</v>
      </c>
      <c r="W21" s="68">
        <v>2.5634627325219501</v>
      </c>
      <c r="X21" s="68">
        <v>25.378597715937101</v>
      </c>
      <c r="Y21" s="69">
        <f>SUM(Y7:Y20)</f>
        <v>0.99999999999999933</v>
      </c>
      <c r="Z21" s="70">
        <v>182756.67792373299</v>
      </c>
      <c r="AA21" s="68">
        <v>6.38071631181014</v>
      </c>
      <c r="AB21" s="68">
        <v>1.67851616899345</v>
      </c>
      <c r="AC21" s="69">
        <f>SUM(AC7:AC20)</f>
        <v>1.0000000000000009</v>
      </c>
      <c r="AD21" s="70">
        <v>217604.25379367001</v>
      </c>
      <c r="AE21" s="68">
        <v>6.5872026033412601</v>
      </c>
      <c r="AF21" s="68">
        <v>1.99857133859073</v>
      </c>
      <c r="AG21" s="69">
        <f>SUM(AG7:AG20)</f>
        <v>0.99999999999999922</v>
      </c>
      <c r="AH21" s="70">
        <v>2429622.66515041</v>
      </c>
      <c r="AI21" s="68">
        <v>3.0487886956938</v>
      </c>
      <c r="AJ21" s="68">
        <v>22.314702665528898</v>
      </c>
      <c r="AK21" s="69">
        <f>SUM(AK7:AK20)</f>
        <v>0.99999999999999922</v>
      </c>
      <c r="AL21" s="70">
        <v>307050.11255652201</v>
      </c>
      <c r="AM21" s="68">
        <v>5.4859441817063397</v>
      </c>
      <c r="AN21" s="68">
        <v>2.8200806912919498</v>
      </c>
      <c r="AO21" s="71">
        <f>SUM(AO7:AO20)</f>
        <v>0.99999999999999867</v>
      </c>
      <c r="AP21" s="78">
        <v>5900252.9665461397</v>
      </c>
      <c r="AQ21" s="74">
        <v>1.8789379449286101</v>
      </c>
      <c r="AR21" s="74">
        <v>54.190468539990803</v>
      </c>
      <c r="AS21" s="79">
        <f>SUM(AS7:AS20)</f>
        <v>1.0000000000000007</v>
      </c>
      <c r="AT21" s="76">
        <v>219624.57787824201</v>
      </c>
      <c r="AU21" s="74">
        <v>7.53655831338145</v>
      </c>
      <c r="AV21" s="74">
        <v>2.0171268665259401</v>
      </c>
      <c r="AW21" s="77">
        <f>SUM(AW7:AW20)</f>
        <v>0.99999999999999833</v>
      </c>
      <c r="AX21" s="76">
        <v>40852.296384523397</v>
      </c>
      <c r="AY21" s="74">
        <v>15.885630406090799</v>
      </c>
      <c r="AZ21" s="74">
        <v>0.37520511316446198</v>
      </c>
      <c r="BA21" s="77">
        <f>SUM(BA7:BA20)</f>
        <v>1.0000000000000016</v>
      </c>
      <c r="BB21" s="73">
        <v>10887990.3154776</v>
      </c>
      <c r="BC21" s="74">
        <v>1.37267506663061</v>
      </c>
      <c r="BD21" s="74">
        <v>100</v>
      </c>
      <c r="BE21" s="79">
        <f>SUM(BE7:BE20)</f>
        <v>1.0000000000000022</v>
      </c>
      <c r="BG21" s="18"/>
      <c r="BH21" s="3"/>
      <c r="BI21" s="18"/>
      <c r="BJ21" s="23"/>
      <c r="BK21" s="18"/>
      <c r="BL21" s="23"/>
      <c r="BM21" s="18"/>
      <c r="BN21" s="18"/>
      <c r="BO21" s="18"/>
      <c r="BP21" s="18"/>
      <c r="BQ21" s="18"/>
    </row>
    <row r="22" spans="1:69" x14ac:dyDescent="0.25">
      <c r="B22" s="23"/>
      <c r="E22" s="23"/>
      <c r="F22" s="23"/>
      <c r="I22" s="23"/>
      <c r="J22" s="23"/>
      <c r="K22" s="3"/>
      <c r="L22" s="3"/>
      <c r="M22" s="23"/>
      <c r="N22" s="23"/>
      <c r="Q22" s="23"/>
      <c r="R22" s="23"/>
      <c r="S22" s="3"/>
      <c r="T22" s="3"/>
      <c r="U22" s="23"/>
      <c r="V22" s="23"/>
      <c r="W22" s="3"/>
      <c r="X22" s="3"/>
      <c r="Y22" s="23"/>
      <c r="Z22" s="23"/>
      <c r="AC22" s="23"/>
      <c r="AD22" s="23"/>
      <c r="AG22" s="23"/>
      <c r="AH22" s="23"/>
      <c r="AK22" s="23"/>
      <c r="AL22" s="23"/>
      <c r="AO22" s="23"/>
      <c r="AP22" s="23"/>
      <c r="AQ22" s="3"/>
      <c r="AR22" s="3"/>
      <c r="AS22" s="23"/>
      <c r="AT22" s="23"/>
      <c r="AW22" s="23"/>
      <c r="AX22" s="23"/>
      <c r="BA22" s="23"/>
      <c r="BB22" s="23"/>
      <c r="BE22" s="23"/>
    </row>
    <row r="23" spans="1:69" x14ac:dyDescent="0.25">
      <c r="A23" s="3" t="s">
        <v>51</v>
      </c>
    </row>
    <row r="24" spans="1:69" x14ac:dyDescent="0.25">
      <c r="A24" s="3" t="s">
        <v>52</v>
      </c>
    </row>
    <row r="25" spans="1:69" x14ac:dyDescent="0.25">
      <c r="A25" s="3" t="s">
        <v>49</v>
      </c>
    </row>
    <row r="26" spans="1:69" x14ac:dyDescent="0.25">
      <c r="A26" s="3" t="s">
        <v>50</v>
      </c>
    </row>
    <row r="27" spans="1:69" x14ac:dyDescent="0.25">
      <c r="A27" s="55" t="s">
        <v>37</v>
      </c>
    </row>
    <row r="28" spans="1:69" s="3" customFormat="1" x14ac:dyDescent="0.25">
      <c r="A28" s="55" t="s">
        <v>38</v>
      </c>
    </row>
    <row r="29" spans="1:69" x14ac:dyDescent="0.25">
      <c r="A29" s="55"/>
    </row>
    <row r="30" spans="1:69" x14ac:dyDescent="0.25">
      <c r="A30" s="7" t="s">
        <v>18</v>
      </c>
    </row>
    <row r="31" spans="1:69" x14ac:dyDescent="0.25">
      <c r="A31" s="7" t="s">
        <v>46</v>
      </c>
    </row>
    <row r="32" spans="1:69" x14ac:dyDescent="0.25">
      <c r="A32" s="7" t="s">
        <v>19</v>
      </c>
    </row>
    <row r="33" spans="1:1" x14ac:dyDescent="0.25">
      <c r="A33" s="7" t="s">
        <v>20</v>
      </c>
    </row>
    <row r="34" spans="1:1" x14ac:dyDescent="0.25">
      <c r="A34" s="8"/>
    </row>
    <row r="35" spans="1:1" x14ac:dyDescent="0.25">
      <c r="A35" s="7" t="s">
        <v>21</v>
      </c>
    </row>
  </sheetData>
  <mergeCells count="20">
    <mergeCell ref="A1:AP1"/>
    <mergeCell ref="AP5:AS5"/>
    <mergeCell ref="V5:Y5"/>
    <mergeCell ref="R5:U5"/>
    <mergeCell ref="J5:M5"/>
    <mergeCell ref="B5:E5"/>
    <mergeCell ref="N5:Q5"/>
    <mergeCell ref="F5:I5"/>
    <mergeCell ref="Z5:AC5"/>
    <mergeCell ref="AD5:AG5"/>
    <mergeCell ref="AL5:AO5"/>
    <mergeCell ref="AH5:AK5"/>
    <mergeCell ref="AT5:AW5"/>
    <mergeCell ref="AX5:BA5"/>
    <mergeCell ref="BB5:BE5"/>
    <mergeCell ref="B3:BE3"/>
    <mergeCell ref="B4:U4"/>
    <mergeCell ref="V4:AS4"/>
    <mergeCell ref="AT4:BA4"/>
    <mergeCell ref="BB4:BE4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2020-01-10T16:29:40Z</dcterms:created>
  <dcterms:modified xsi:type="dcterms:W3CDTF">2020-01-14T10:38:06Z</dcterms:modified>
</cp:coreProperties>
</file>