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ISEAPPS\FISEPRO\New_Content\sample_NFI\IE\Originals_more_recent\Tabular_data\Info_level_B\Topic_Area\Custom_results\"/>
    </mc:Choice>
  </mc:AlternateContent>
  <bookViews>
    <workbookView xWindow="0" yWindow="0" windowWidth="28800" windowHeight="11400"/>
  </bookViews>
  <sheets>
    <sheet name="Forest Typ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J8" i="2"/>
  <c r="O8" i="2"/>
  <c r="T8" i="2"/>
  <c r="Y8" i="2"/>
  <c r="AD8" i="2"/>
  <c r="AI8" i="2"/>
  <c r="AN8" i="2"/>
  <c r="AS8" i="2"/>
  <c r="AT5" i="2"/>
  <c r="AT8" i="2"/>
  <c r="AT7" i="2"/>
  <c r="AT6" i="2"/>
  <c r="AO8" i="2"/>
  <c r="AO7" i="2"/>
  <c r="AO6" i="2"/>
  <c r="AO5" i="2"/>
  <c r="AJ8" i="2"/>
  <c r="AJ7" i="2"/>
  <c r="AJ6" i="2"/>
  <c r="AJ5" i="2"/>
  <c r="AE8" i="2"/>
  <c r="AE7" i="2"/>
  <c r="AE6" i="2"/>
  <c r="AE5" i="2"/>
  <c r="Z8" i="2"/>
  <c r="Z7" i="2"/>
  <c r="Z6" i="2"/>
  <c r="Z5" i="2"/>
  <c r="U8" i="2"/>
  <c r="U7" i="2"/>
  <c r="U6" i="2"/>
  <c r="U5" i="2"/>
  <c r="P8" i="2"/>
  <c r="P7" i="2"/>
  <c r="P6" i="2"/>
  <c r="P5" i="2"/>
  <c r="K8" i="2"/>
  <c r="K7" i="2"/>
  <c r="K6" i="2"/>
  <c r="K5" i="2"/>
  <c r="F8" i="2"/>
  <c r="F7" i="2"/>
  <c r="F6" i="2"/>
  <c r="F5" i="2"/>
</calcChain>
</file>

<file path=xl/sharedStrings.xml><?xml version="1.0" encoding="utf-8"?>
<sst xmlns="http://schemas.openxmlformats.org/spreadsheetml/2006/main" count="71" uniqueCount="30">
  <si>
    <t>Total</t>
  </si>
  <si>
    <t>95% Lower CI: 95 % Lower Confidence Interval Boundary</t>
  </si>
  <si>
    <t>95% Upper CI: 95 % Upper Confidence Interval Boundary</t>
  </si>
  <si>
    <t>Coniferous Forest</t>
  </si>
  <si>
    <t>Broadleaved Forest</t>
  </si>
  <si>
    <t>Mixed Forest</t>
  </si>
  <si>
    <t>95% Lower CI
(in ha)</t>
  </si>
  <si>
    <t>95% Upper CI
(in ha)</t>
  </si>
  <si>
    <t>EFT = European Forest Type</t>
  </si>
  <si>
    <t>% of F-Type Total</t>
  </si>
  <si>
    <t>Area
(in ha)</t>
  </si>
  <si>
    <t>Definition:</t>
  </si>
  <si>
    <t>Value adding steps:</t>
  </si>
  <si>
    <t>Table formatted</t>
  </si>
  <si>
    <t>Percentage values added</t>
  </si>
  <si>
    <t>Totals checked</t>
  </si>
  <si>
    <t>JRC value adding: 2019-10</t>
  </si>
  <si>
    <t>% of F-Types for this NUTS unit</t>
  </si>
  <si>
    <t>Total Forest Area', 770,020 ha: Encompasses all Forest Land</t>
  </si>
  <si>
    <t>IE011 - Border (IE041)</t>
  </si>
  <si>
    <t>IE012 - Midland (IE063)</t>
  </si>
  <si>
    <t>IE013 - West (IE042)</t>
  </si>
  <si>
    <t>IE021 - Dublin (IE061)</t>
  </si>
  <si>
    <t>IE022 - Mid - East (IE062)</t>
  </si>
  <si>
    <t>IE023 - Mid - West (IE051)</t>
  </si>
  <si>
    <t>IE024 - South - East (IE052)</t>
  </si>
  <si>
    <t>IE025 - South - West (IE053)</t>
  </si>
  <si>
    <t>NFI Cycle 3 (2015-2017): 1. 'Total Forest Area' by European Forest-Type and NUTS 3</t>
  </si>
  <si>
    <t>Source: https://www.agriculture.gov.ie/nfi/nfithirdcycle2017/nationalforestinventorypublications2017/</t>
  </si>
  <si>
    <t>Original Irish Code &amp; Name and (EC Regulation No 1059/2003, official NUTS Level 3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</si>
</sst>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Border="0" applyAlignment="0"/>
  </cellStyleXfs>
  <cellXfs count="92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3" xfId="0" applyBorder="1"/>
    <xf numFmtId="3" fontId="0" fillId="0" borderId="3" xfId="0" applyNumberFormat="1" applyBorder="1"/>
    <xf numFmtId="0" fontId="0" fillId="0" borderId="16" xfId="0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0" fontId="0" fillId="0" borderId="25" xfId="0" applyBorder="1"/>
    <xf numFmtId="164" fontId="0" fillId="0" borderId="19" xfId="1" applyNumberFormat="1" applyFont="1" applyBorder="1"/>
    <xf numFmtId="164" fontId="0" fillId="0" borderId="13" xfId="1" applyNumberFormat="1" applyFont="1" applyBorder="1"/>
    <xf numFmtId="164" fontId="0" fillId="0" borderId="15" xfId="1" applyNumberFormat="1" applyFont="1" applyBorder="1"/>
    <xf numFmtId="3" fontId="0" fillId="2" borderId="18" xfId="0" applyNumberFormat="1" applyFill="1" applyBorder="1"/>
    <xf numFmtId="3" fontId="0" fillId="2" borderId="16" xfId="0" applyNumberFormat="1" applyFill="1" applyBorder="1"/>
    <xf numFmtId="0" fontId="0" fillId="2" borderId="16" xfId="0" applyFill="1" applyBorder="1"/>
    <xf numFmtId="164" fontId="0" fillId="2" borderId="19" xfId="1" applyNumberFormat="1" applyFont="1" applyFill="1" applyBorder="1"/>
    <xf numFmtId="3" fontId="0" fillId="2" borderId="12" xfId="0" applyNumberFormat="1" applyFill="1" applyBorder="1"/>
    <xf numFmtId="3" fontId="0" fillId="2" borderId="1" xfId="0" applyNumberFormat="1" applyFill="1" applyBorder="1"/>
    <xf numFmtId="0" fontId="0" fillId="2" borderId="1" xfId="0" applyFill="1" applyBorder="1"/>
    <xf numFmtId="164" fontId="0" fillId="2" borderId="13" xfId="1" applyNumberFormat="1" applyFont="1" applyFill="1" applyBorder="1"/>
    <xf numFmtId="3" fontId="0" fillId="2" borderId="14" xfId="0" applyNumberFormat="1" applyFill="1" applyBorder="1"/>
    <xf numFmtId="3" fontId="0" fillId="2" borderId="3" xfId="0" applyNumberFormat="1" applyFill="1" applyBorder="1"/>
    <xf numFmtId="0" fontId="0" fillId="2" borderId="3" xfId="0" applyFill="1" applyBorder="1"/>
    <xf numFmtId="164" fontId="0" fillId="2" borderId="15" xfId="1" applyNumberFormat="1" applyFont="1" applyFill="1" applyBorder="1"/>
    <xf numFmtId="0" fontId="0" fillId="0" borderId="14" xfId="0" applyBorder="1"/>
    <xf numFmtId="3" fontId="2" fillId="3" borderId="18" xfId="0" applyNumberFormat="1" applyFont="1" applyFill="1" applyBorder="1"/>
    <xf numFmtId="3" fontId="2" fillId="3" borderId="16" xfId="0" applyNumberFormat="1" applyFont="1" applyFill="1" applyBorder="1"/>
    <xf numFmtId="165" fontId="2" fillId="3" borderId="17" xfId="0" applyNumberFormat="1" applyFont="1" applyFill="1" applyBorder="1"/>
    <xf numFmtId="164" fontId="0" fillId="3" borderId="19" xfId="1" applyNumberFormat="1" applyFont="1" applyFill="1" applyBorder="1"/>
    <xf numFmtId="3" fontId="2" fillId="3" borderId="12" xfId="0" applyNumberFormat="1" applyFont="1" applyFill="1" applyBorder="1"/>
    <xf numFmtId="3" fontId="2" fillId="3" borderId="1" xfId="0" applyNumberFormat="1" applyFont="1" applyFill="1" applyBorder="1"/>
    <xf numFmtId="165" fontId="2" fillId="3" borderId="2" xfId="0" applyNumberFormat="1" applyFont="1" applyFill="1" applyBorder="1"/>
    <xf numFmtId="164" fontId="0" fillId="3" borderId="13" xfId="1" applyNumberFormat="1" applyFont="1" applyFill="1" applyBorder="1"/>
    <xf numFmtId="3" fontId="2" fillId="3" borderId="14" xfId="0" applyNumberFormat="1" applyFont="1" applyFill="1" applyBorder="1"/>
    <xf numFmtId="3" fontId="2" fillId="3" borderId="3" xfId="0" applyNumberFormat="1" applyFont="1" applyFill="1" applyBorder="1"/>
    <xf numFmtId="165" fontId="2" fillId="3" borderId="7" xfId="0" applyNumberFormat="1" applyFont="1" applyFill="1" applyBorder="1"/>
    <xf numFmtId="164" fontId="0" fillId="3" borderId="15" xfId="1" applyNumberFormat="1" applyFont="1" applyFill="1" applyBorder="1"/>
    <xf numFmtId="3" fontId="2" fillId="2" borderId="4" xfId="0" applyNumberFormat="1" applyFont="1" applyFill="1" applyBorder="1"/>
    <xf numFmtId="0" fontId="2" fillId="2" borderId="5" xfId="0" applyFont="1" applyFill="1" applyBorder="1"/>
    <xf numFmtId="166" fontId="2" fillId="2" borderId="5" xfId="0" applyNumberFormat="1" applyFont="1" applyFill="1" applyBorder="1"/>
    <xf numFmtId="164" fontId="2" fillId="2" borderId="6" xfId="1" applyNumberFormat="1" applyFont="1" applyFill="1" applyBorder="1"/>
    <xf numFmtId="3" fontId="2" fillId="0" borderId="4" xfId="0" applyNumberFormat="1" applyFont="1" applyBorder="1"/>
    <xf numFmtId="0" fontId="2" fillId="0" borderId="5" xfId="0" applyFont="1" applyBorder="1"/>
    <xf numFmtId="166" fontId="2" fillId="0" borderId="5" xfId="0" applyNumberFormat="1" applyFont="1" applyBorder="1"/>
    <xf numFmtId="164" fontId="2" fillId="0" borderId="6" xfId="1" applyNumberFormat="1" applyFont="1" applyBorder="1"/>
    <xf numFmtId="3" fontId="2" fillId="0" borderId="5" xfId="0" applyNumberFormat="1" applyFont="1" applyBorder="1"/>
    <xf numFmtId="3" fontId="2" fillId="2" borderId="5" xfId="0" applyNumberFormat="1" applyFont="1" applyFill="1" applyBorder="1"/>
    <xf numFmtId="3" fontId="2" fillId="3" borderId="4" xfId="0" applyNumberFormat="1" applyFont="1" applyFill="1" applyBorder="1"/>
    <xf numFmtId="0" fontId="2" fillId="3" borderId="5" xfId="0" applyFont="1" applyFill="1" applyBorder="1"/>
    <xf numFmtId="166" fontId="2" fillId="3" borderId="8" xfId="0" applyNumberFormat="1" applyFont="1" applyFill="1" applyBorder="1"/>
    <xf numFmtId="164" fontId="2" fillId="3" borderId="6" xfId="1" applyNumberFormat="1" applyFont="1" applyFill="1" applyBorder="1"/>
    <xf numFmtId="0" fontId="2" fillId="0" borderId="0" xfId="0" applyFont="1"/>
    <xf numFmtId="0" fontId="0" fillId="0" borderId="28" xfId="0" applyBorder="1" applyAlignment="1">
      <alignment vertical="top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3" borderId="20" xfId="0" applyFont="1" applyFill="1" applyBorder="1" applyAlignment="1">
      <alignment vertical="top" wrapText="1"/>
    </xf>
    <xf numFmtId="0" fontId="2" fillId="3" borderId="21" xfId="0" applyFont="1" applyFill="1" applyBorder="1" applyAlignment="1">
      <alignment vertical="top" wrapText="1"/>
    </xf>
    <xf numFmtId="0" fontId="2" fillId="3" borderId="2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1" xfId="0" applyFont="1" applyBorder="1" applyAlignment="1"/>
    <xf numFmtId="0" fontId="0" fillId="0" borderId="0" xfId="0" applyAlignment="1"/>
    <xf numFmtId="0" fontId="0" fillId="0" borderId="27" xfId="0" applyBorder="1" applyAlignment="1"/>
    <xf numFmtId="0" fontId="2" fillId="0" borderId="27" xfId="0" applyFont="1" applyBorder="1" applyAlignment="1"/>
    <xf numFmtId="0" fontId="2" fillId="0" borderId="29" xfId="0" applyFont="1" applyBorder="1" applyAlignment="1"/>
    <xf numFmtId="0" fontId="2" fillId="0" borderId="28" xfId="0" applyFont="1" applyBorder="1" applyAlignment="1"/>
    <xf numFmtId="0" fontId="2" fillId="0" borderId="23" xfId="0" applyFont="1" applyBorder="1" applyAlignment="1"/>
    <xf numFmtId="0" fontId="2" fillId="0" borderId="0" xfId="0" applyFont="1" applyFill="1" applyBorder="1" applyAlignment="1"/>
    <xf numFmtId="0" fontId="2" fillId="0" borderId="0" xfId="0" quotePrefix="1" applyFont="1" applyFill="1" applyBorder="1" applyAlignment="1"/>
    <xf numFmtId="0" fontId="0" fillId="0" borderId="0" xfId="0" applyBorder="1" applyAlignment="1"/>
    <xf numFmtId="0" fontId="5" fillId="0" borderId="0" xfId="4" applyFont="1" applyFill="1" applyAlignment="1" applyProtection="1"/>
    <xf numFmtId="0" fontId="4" fillId="0" borderId="0" xfId="4" applyFill="1" applyAlignment="1" applyProtection="1"/>
    <xf numFmtId="0" fontId="3" fillId="0" borderId="0" xfId="2" applyAlignment="1"/>
    <xf numFmtId="0" fontId="6" fillId="0" borderId="0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5">
    <cellStyle name="Normal" xfId="0" builtinId="0"/>
    <cellStyle name="Normal 2" xfId="4"/>
    <cellStyle name="Normal 3" xfId="2"/>
    <cellStyle name="Percent" xfId="1" builtinId="5"/>
    <cellStyle name="Percent 2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30.7109375" style="67" customWidth="1"/>
    <col min="2" max="46" width="12.7109375" customWidth="1"/>
  </cols>
  <sheetData>
    <row r="1" spans="1:48" ht="15.75" thickBot="1" x14ac:dyDescent="0.3">
      <c r="A1" s="66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2"/>
      <c r="AQ1" s="2"/>
      <c r="AR1" s="2"/>
      <c r="AS1" s="2"/>
      <c r="AT1" s="2"/>
    </row>
    <row r="2" spans="1:48" ht="15.75" thickBot="1" x14ac:dyDescent="0.3">
      <c r="B2" s="83" t="s">
        <v>29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5"/>
      <c r="AP2" s="11"/>
      <c r="AQ2" s="4"/>
      <c r="AR2" s="4"/>
      <c r="AS2" s="4"/>
      <c r="AT2" s="4"/>
    </row>
    <row r="3" spans="1:48" x14ac:dyDescent="0.25">
      <c r="A3" s="68"/>
      <c r="B3" s="80" t="s">
        <v>19</v>
      </c>
      <c r="C3" s="81"/>
      <c r="D3" s="81"/>
      <c r="E3" s="81"/>
      <c r="F3" s="82"/>
      <c r="G3" s="89" t="s">
        <v>20</v>
      </c>
      <c r="H3" s="90"/>
      <c r="I3" s="90"/>
      <c r="J3" s="90"/>
      <c r="K3" s="91"/>
      <c r="L3" s="80" t="s">
        <v>21</v>
      </c>
      <c r="M3" s="81"/>
      <c r="N3" s="81"/>
      <c r="O3" s="81"/>
      <c r="P3" s="82"/>
      <c r="Q3" s="89" t="s">
        <v>22</v>
      </c>
      <c r="R3" s="90"/>
      <c r="S3" s="90"/>
      <c r="T3" s="90"/>
      <c r="U3" s="91"/>
      <c r="V3" s="80" t="s">
        <v>23</v>
      </c>
      <c r="W3" s="81"/>
      <c r="X3" s="81"/>
      <c r="Y3" s="81"/>
      <c r="Z3" s="82"/>
      <c r="AA3" s="89" t="s">
        <v>24</v>
      </c>
      <c r="AB3" s="90"/>
      <c r="AC3" s="90"/>
      <c r="AD3" s="90"/>
      <c r="AE3" s="91"/>
      <c r="AF3" s="80" t="s">
        <v>25</v>
      </c>
      <c r="AG3" s="81"/>
      <c r="AH3" s="81"/>
      <c r="AI3" s="81"/>
      <c r="AJ3" s="82"/>
      <c r="AK3" s="89" t="s">
        <v>26</v>
      </c>
      <c r="AL3" s="90"/>
      <c r="AM3" s="90"/>
      <c r="AN3" s="90"/>
      <c r="AO3" s="91"/>
      <c r="AP3" s="86" t="s">
        <v>0</v>
      </c>
      <c r="AQ3" s="87"/>
      <c r="AR3" s="87"/>
      <c r="AS3" s="87"/>
      <c r="AT3" s="88"/>
    </row>
    <row r="4" spans="1:48" s="65" customFormat="1" ht="45.75" thickBot="1" x14ac:dyDescent="0.3">
      <c r="A4" s="55" t="s">
        <v>8</v>
      </c>
      <c r="B4" s="56" t="s">
        <v>10</v>
      </c>
      <c r="C4" s="57" t="s">
        <v>6</v>
      </c>
      <c r="D4" s="57" t="s">
        <v>7</v>
      </c>
      <c r="E4" s="57" t="s">
        <v>17</v>
      </c>
      <c r="F4" s="58" t="s">
        <v>9</v>
      </c>
      <c r="G4" s="59" t="s">
        <v>10</v>
      </c>
      <c r="H4" s="60" t="s">
        <v>6</v>
      </c>
      <c r="I4" s="60" t="s">
        <v>7</v>
      </c>
      <c r="J4" s="60" t="s">
        <v>17</v>
      </c>
      <c r="K4" s="61" t="s">
        <v>9</v>
      </c>
      <c r="L4" s="56" t="s">
        <v>10</v>
      </c>
      <c r="M4" s="57" t="s">
        <v>6</v>
      </c>
      <c r="N4" s="57" t="s">
        <v>7</v>
      </c>
      <c r="O4" s="57" t="s">
        <v>17</v>
      </c>
      <c r="P4" s="58" t="s">
        <v>9</v>
      </c>
      <c r="Q4" s="59" t="s">
        <v>10</v>
      </c>
      <c r="R4" s="60" t="s">
        <v>6</v>
      </c>
      <c r="S4" s="60" t="s">
        <v>7</v>
      </c>
      <c r="T4" s="60" t="s">
        <v>17</v>
      </c>
      <c r="U4" s="61" t="s">
        <v>9</v>
      </c>
      <c r="V4" s="56" t="s">
        <v>10</v>
      </c>
      <c r="W4" s="57" t="s">
        <v>6</v>
      </c>
      <c r="X4" s="57" t="s">
        <v>7</v>
      </c>
      <c r="Y4" s="57" t="s">
        <v>17</v>
      </c>
      <c r="Z4" s="58" t="s">
        <v>9</v>
      </c>
      <c r="AA4" s="59" t="s">
        <v>10</v>
      </c>
      <c r="AB4" s="60" t="s">
        <v>6</v>
      </c>
      <c r="AC4" s="60" t="s">
        <v>7</v>
      </c>
      <c r="AD4" s="60" t="s">
        <v>17</v>
      </c>
      <c r="AE4" s="61" t="s">
        <v>9</v>
      </c>
      <c r="AF4" s="56" t="s">
        <v>10</v>
      </c>
      <c r="AG4" s="57" t="s">
        <v>6</v>
      </c>
      <c r="AH4" s="57" t="s">
        <v>7</v>
      </c>
      <c r="AI4" s="57" t="s">
        <v>17</v>
      </c>
      <c r="AJ4" s="58" t="s">
        <v>9</v>
      </c>
      <c r="AK4" s="59" t="s">
        <v>10</v>
      </c>
      <c r="AL4" s="60" t="s">
        <v>6</v>
      </c>
      <c r="AM4" s="60" t="s">
        <v>7</v>
      </c>
      <c r="AN4" s="60" t="s">
        <v>17</v>
      </c>
      <c r="AO4" s="61" t="s">
        <v>9</v>
      </c>
      <c r="AP4" s="62" t="s">
        <v>10</v>
      </c>
      <c r="AQ4" s="63" t="s">
        <v>6</v>
      </c>
      <c r="AR4" s="63" t="s">
        <v>7</v>
      </c>
      <c r="AS4" s="63" t="s">
        <v>17</v>
      </c>
      <c r="AT4" s="64" t="s">
        <v>9</v>
      </c>
    </row>
    <row r="5" spans="1:48" x14ac:dyDescent="0.25">
      <c r="A5" s="69" t="s">
        <v>3</v>
      </c>
      <c r="B5" s="15">
        <v>89451</v>
      </c>
      <c r="C5" s="16">
        <v>82908</v>
      </c>
      <c r="D5" s="16">
        <v>95995</v>
      </c>
      <c r="E5" s="17">
        <v>67.3</v>
      </c>
      <c r="F5" s="18">
        <f>B5/$AP5</f>
        <v>0.17519144519085764</v>
      </c>
      <c r="G5" s="8">
        <v>40057</v>
      </c>
      <c r="H5" s="7">
        <v>34667</v>
      </c>
      <c r="I5" s="7">
        <v>45447</v>
      </c>
      <c r="J5" s="6">
        <v>50</v>
      </c>
      <c r="K5" s="12">
        <f>G5/$AP5</f>
        <v>7.8452378620811225E-2</v>
      </c>
      <c r="L5" s="15">
        <v>105798</v>
      </c>
      <c r="M5" s="16">
        <v>99578</v>
      </c>
      <c r="N5" s="16">
        <v>112019</v>
      </c>
      <c r="O5" s="17">
        <v>75.5</v>
      </c>
      <c r="P5" s="18">
        <f>L5/$AP5</f>
        <v>0.20720734836169921</v>
      </c>
      <c r="Q5" s="8">
        <v>3606</v>
      </c>
      <c r="R5" s="7">
        <v>1918</v>
      </c>
      <c r="S5" s="7">
        <v>5294</v>
      </c>
      <c r="T5" s="6">
        <v>60</v>
      </c>
      <c r="U5" s="12">
        <f>Q5/$AP5</f>
        <v>7.0624179870346073E-3</v>
      </c>
      <c r="V5" s="15">
        <v>29801</v>
      </c>
      <c r="W5" s="16">
        <v>25329</v>
      </c>
      <c r="X5" s="16">
        <v>34273</v>
      </c>
      <c r="Y5" s="17">
        <v>49.7</v>
      </c>
      <c r="Z5" s="18">
        <f>V5/$AP5</f>
        <v>5.8365812099727764E-2</v>
      </c>
      <c r="AA5" s="8">
        <v>74104</v>
      </c>
      <c r="AB5" s="7">
        <v>67493</v>
      </c>
      <c r="AC5" s="7">
        <v>80716</v>
      </c>
      <c r="AD5" s="6">
        <v>70.3</v>
      </c>
      <c r="AE5" s="12">
        <f>AA5/$AP5</f>
        <v>0.14513406059656475</v>
      </c>
      <c r="AF5" s="15">
        <v>62070</v>
      </c>
      <c r="AG5" s="16">
        <v>55486</v>
      </c>
      <c r="AH5" s="16">
        <v>68654</v>
      </c>
      <c r="AI5" s="17">
        <v>63.3</v>
      </c>
      <c r="AJ5" s="18">
        <f>AF5/$AP5</f>
        <v>0.12156524804637772</v>
      </c>
      <c r="AK5" s="8">
        <v>105701</v>
      </c>
      <c r="AL5" s="7">
        <v>98918</v>
      </c>
      <c r="AM5" s="7">
        <v>112484</v>
      </c>
      <c r="AN5" s="6">
        <v>71.8</v>
      </c>
      <c r="AO5" s="12">
        <f>AK5/$AP5</f>
        <v>0.207017372059774</v>
      </c>
      <c r="AP5" s="28">
        <v>510590</v>
      </c>
      <c r="AQ5" s="29">
        <v>494828</v>
      </c>
      <c r="AR5" s="29">
        <v>526351</v>
      </c>
      <c r="AS5" s="30">
        <v>66.3</v>
      </c>
      <c r="AT5" s="31">
        <f>SUM(F5,K5,P5,U5,Z5,AE5,AJ5,AO5)</f>
        <v>0.99999608296284681</v>
      </c>
      <c r="AV5" s="1"/>
    </row>
    <row r="6" spans="1:48" x14ac:dyDescent="0.25">
      <c r="A6" s="70" t="s">
        <v>4</v>
      </c>
      <c r="B6" s="19">
        <v>25194</v>
      </c>
      <c r="C6" s="20">
        <v>19628</v>
      </c>
      <c r="D6" s="20">
        <v>30761</v>
      </c>
      <c r="E6" s="21">
        <v>18.899999999999999</v>
      </c>
      <c r="F6" s="22">
        <f t="shared" ref="F6:F8" si="0">B6/$AP6</f>
        <v>0.16171977302487997</v>
      </c>
      <c r="G6" s="9">
        <v>23246</v>
      </c>
      <c r="H6" s="3">
        <v>18443</v>
      </c>
      <c r="I6" s="3">
        <v>28049</v>
      </c>
      <c r="J6" s="2">
        <v>29</v>
      </c>
      <c r="K6" s="13">
        <f t="shared" ref="K6:K8" si="1">G6/$AP6</f>
        <v>0.14921560068811462</v>
      </c>
      <c r="L6" s="19">
        <v>16433</v>
      </c>
      <c r="M6" s="20">
        <v>11708</v>
      </c>
      <c r="N6" s="20">
        <v>21158</v>
      </c>
      <c r="O6" s="21">
        <v>11.7</v>
      </c>
      <c r="P6" s="22">
        <f t="shared" ref="P6:P8" si="2">L6/$AP6</f>
        <v>0.10548309240763089</v>
      </c>
      <c r="Q6" s="9">
        <v>2004</v>
      </c>
      <c r="R6" s="2">
        <v>379</v>
      </c>
      <c r="S6" s="3">
        <v>3628</v>
      </c>
      <c r="T6" s="2">
        <v>33.299999999999997</v>
      </c>
      <c r="U6" s="13">
        <f t="shared" ref="U6:U8" si="3">Q6/$AP6</f>
        <v>1.2863635196549157E-2</v>
      </c>
      <c r="V6" s="19">
        <v>20518</v>
      </c>
      <c r="W6" s="20">
        <v>16179</v>
      </c>
      <c r="X6" s="20">
        <v>24857</v>
      </c>
      <c r="Y6" s="21">
        <v>34.200000000000003</v>
      </c>
      <c r="Z6" s="22">
        <f t="shared" ref="Z6:Z8" si="4">V6/$AP6</f>
        <v>0.13170462423293194</v>
      </c>
      <c r="AA6" s="9">
        <v>18442</v>
      </c>
      <c r="AB6" s="3">
        <v>13539</v>
      </c>
      <c r="AC6" s="3">
        <v>23345</v>
      </c>
      <c r="AD6" s="2">
        <v>17.5</v>
      </c>
      <c r="AE6" s="13">
        <f t="shared" ref="AE6:AE8" si="5">AA6/$AP6</f>
        <v>0.11837882250237503</v>
      </c>
      <c r="AF6" s="19">
        <v>19646</v>
      </c>
      <c r="AG6" s="20">
        <v>14661</v>
      </c>
      <c r="AH6" s="20">
        <v>24631</v>
      </c>
      <c r="AI6" s="21">
        <v>20</v>
      </c>
      <c r="AJ6" s="22">
        <f t="shared" ref="AJ6:AJ8" si="6">AF6/$AP6</f>
        <v>0.12610727398772692</v>
      </c>
      <c r="AK6" s="9">
        <v>30306</v>
      </c>
      <c r="AL6" s="3">
        <v>24217</v>
      </c>
      <c r="AM6" s="3">
        <v>36395</v>
      </c>
      <c r="AN6" s="2">
        <v>20.6</v>
      </c>
      <c r="AO6" s="13">
        <f t="shared" ref="AO6:AO8" si="7">AK6/$AP6</f>
        <v>0.19453359693943051</v>
      </c>
      <c r="AP6" s="32">
        <v>155788</v>
      </c>
      <c r="AQ6" s="33">
        <v>142302</v>
      </c>
      <c r="AR6" s="33">
        <v>169274</v>
      </c>
      <c r="AS6" s="34">
        <v>20.2</v>
      </c>
      <c r="AT6" s="35">
        <f t="shared" ref="AT6:AT8" si="8">SUM(F6,K6,P6,U6,Z6,AE6,AJ6,AO6)</f>
        <v>1.0000064189796389</v>
      </c>
      <c r="AV6" s="1"/>
    </row>
    <row r="7" spans="1:48" ht="15.75" thickBot="1" x14ac:dyDescent="0.3">
      <c r="A7" s="71" t="s">
        <v>5</v>
      </c>
      <c r="B7" s="23">
        <v>18387</v>
      </c>
      <c r="C7" s="24">
        <v>13536</v>
      </c>
      <c r="D7" s="24">
        <v>23237</v>
      </c>
      <c r="E7" s="25">
        <v>13.8</v>
      </c>
      <c r="F7" s="26">
        <f t="shared" si="0"/>
        <v>0.17740706077593277</v>
      </c>
      <c r="G7" s="10">
        <v>16815</v>
      </c>
      <c r="H7" s="5">
        <v>12267</v>
      </c>
      <c r="I7" s="5">
        <v>21362</v>
      </c>
      <c r="J7" s="4">
        <v>21</v>
      </c>
      <c r="K7" s="14">
        <f t="shared" si="1"/>
        <v>0.16223961097227985</v>
      </c>
      <c r="L7" s="23">
        <v>18010</v>
      </c>
      <c r="M7" s="24">
        <v>13158</v>
      </c>
      <c r="N7" s="24">
        <v>22862</v>
      </c>
      <c r="O7" s="25">
        <v>12.8</v>
      </c>
      <c r="P7" s="26">
        <f t="shared" si="2"/>
        <v>0.17376957440444604</v>
      </c>
      <c r="Q7" s="27">
        <v>401</v>
      </c>
      <c r="R7" s="4">
        <v>0</v>
      </c>
      <c r="S7" s="5">
        <v>1260</v>
      </c>
      <c r="T7" s="4">
        <v>6.7</v>
      </c>
      <c r="U7" s="14">
        <f t="shared" si="3"/>
        <v>3.8690504906264776E-3</v>
      </c>
      <c r="V7" s="23">
        <v>9665</v>
      </c>
      <c r="W7" s="24">
        <v>6110</v>
      </c>
      <c r="X7" s="24">
        <v>13219</v>
      </c>
      <c r="Y7" s="25">
        <v>16.100000000000001</v>
      </c>
      <c r="Z7" s="26">
        <f t="shared" si="4"/>
        <v>9.325280047856585E-2</v>
      </c>
      <c r="AA7" s="10">
        <v>12823</v>
      </c>
      <c r="AB7" s="5">
        <v>8623</v>
      </c>
      <c r="AC7" s="5">
        <v>17023</v>
      </c>
      <c r="AD7" s="4">
        <v>12.2</v>
      </c>
      <c r="AE7" s="14">
        <f t="shared" si="5"/>
        <v>0.12372277915536987</v>
      </c>
      <c r="AF7" s="23">
        <v>16389</v>
      </c>
      <c r="AG7" s="24">
        <v>11755</v>
      </c>
      <c r="AH7" s="24">
        <v>21023</v>
      </c>
      <c r="AI7" s="25">
        <v>16.7</v>
      </c>
      <c r="AJ7" s="26">
        <f t="shared" si="6"/>
        <v>0.15812934785754948</v>
      </c>
      <c r="AK7" s="10">
        <v>11154</v>
      </c>
      <c r="AL7" s="5">
        <v>7184</v>
      </c>
      <c r="AM7" s="5">
        <v>15123</v>
      </c>
      <c r="AN7" s="4">
        <v>7.6</v>
      </c>
      <c r="AO7" s="14">
        <f t="shared" si="7"/>
        <v>0.10761942437019384</v>
      </c>
      <c r="AP7" s="36">
        <v>103643</v>
      </c>
      <c r="AQ7" s="37">
        <v>92010</v>
      </c>
      <c r="AR7" s="37">
        <v>115276</v>
      </c>
      <c r="AS7" s="38">
        <v>13.5</v>
      </c>
      <c r="AT7" s="39">
        <f t="shared" si="8"/>
        <v>1.0000096485049643</v>
      </c>
      <c r="AV7" s="1"/>
    </row>
    <row r="8" spans="1:48" s="54" customFormat="1" ht="15.75" thickBot="1" x14ac:dyDescent="0.3">
      <c r="A8" s="72" t="s">
        <v>0</v>
      </c>
      <c r="B8" s="40">
        <v>133032</v>
      </c>
      <c r="C8" s="41"/>
      <c r="D8" s="41"/>
      <c r="E8" s="42">
        <f>SUM(E5:E7)</f>
        <v>99.999999999999986</v>
      </c>
      <c r="F8" s="43">
        <f t="shared" si="0"/>
        <v>0.17276434378327835</v>
      </c>
      <c r="G8" s="44">
        <v>80118</v>
      </c>
      <c r="H8" s="45"/>
      <c r="I8" s="45"/>
      <c r="J8" s="46">
        <f>SUM(J5:J7)</f>
        <v>100</v>
      </c>
      <c r="K8" s="47">
        <f t="shared" si="1"/>
        <v>0.10404664813900938</v>
      </c>
      <c r="L8" s="40">
        <v>140241</v>
      </c>
      <c r="M8" s="41"/>
      <c r="N8" s="41"/>
      <c r="O8" s="42">
        <f>SUM(O5:O7)</f>
        <v>100</v>
      </c>
      <c r="P8" s="43">
        <f t="shared" si="2"/>
        <v>0.18212643827433053</v>
      </c>
      <c r="Q8" s="44">
        <v>6011</v>
      </c>
      <c r="R8" s="45"/>
      <c r="S8" s="45"/>
      <c r="T8" s="46">
        <f>SUM(T5:T7)</f>
        <v>100</v>
      </c>
      <c r="U8" s="47">
        <f t="shared" si="3"/>
        <v>7.8062907456949169E-3</v>
      </c>
      <c r="V8" s="40">
        <v>59983</v>
      </c>
      <c r="W8" s="41"/>
      <c r="X8" s="41"/>
      <c r="Y8" s="42">
        <f>SUM(Y5:Y7)</f>
        <v>100</v>
      </c>
      <c r="Z8" s="43">
        <f t="shared" si="4"/>
        <v>7.78979766759305E-2</v>
      </c>
      <c r="AA8" s="44">
        <v>105369</v>
      </c>
      <c r="AB8" s="48">
        <v>100932</v>
      </c>
      <c r="AC8" s="48">
        <v>109807</v>
      </c>
      <c r="AD8" s="46">
        <f>SUM(AD5:AD7)</f>
        <v>100</v>
      </c>
      <c r="AE8" s="47">
        <f t="shared" si="5"/>
        <v>0.13683930287525001</v>
      </c>
      <c r="AF8" s="40">
        <v>98106</v>
      </c>
      <c r="AG8" s="49">
        <v>93738</v>
      </c>
      <c r="AH8" s="49">
        <v>102474</v>
      </c>
      <c r="AI8" s="42">
        <f>SUM(AI5:AI7)</f>
        <v>100</v>
      </c>
      <c r="AJ8" s="43">
        <f t="shared" si="6"/>
        <v>0.12740708033557571</v>
      </c>
      <c r="AK8" s="44">
        <v>147160</v>
      </c>
      <c r="AL8" s="48">
        <v>146376</v>
      </c>
      <c r="AM8" s="48">
        <v>147944</v>
      </c>
      <c r="AN8" s="46">
        <f>SUM(AN5:AN7)</f>
        <v>100</v>
      </c>
      <c r="AO8" s="47">
        <f t="shared" si="7"/>
        <v>0.19111191917093062</v>
      </c>
      <c r="AP8" s="50">
        <v>770020</v>
      </c>
      <c r="AQ8" s="51"/>
      <c r="AR8" s="51"/>
      <c r="AS8" s="52">
        <f>SUM(AS5:AS7)</f>
        <v>100</v>
      </c>
      <c r="AT8" s="53">
        <f t="shared" si="8"/>
        <v>1</v>
      </c>
      <c r="AV8" s="1"/>
    </row>
    <row r="9" spans="1:48" x14ac:dyDescent="0.25">
      <c r="B9" s="1"/>
      <c r="G9" s="1"/>
      <c r="L9" s="1"/>
      <c r="Q9" s="1"/>
      <c r="V9" s="1"/>
      <c r="AA9" s="1"/>
      <c r="AF9" s="1"/>
      <c r="AK9" s="1"/>
      <c r="AP9" s="1"/>
    </row>
    <row r="10" spans="1:48" x14ac:dyDescent="0.25">
      <c r="A10" s="73" t="s">
        <v>11</v>
      </c>
    </row>
    <row r="11" spans="1:48" x14ac:dyDescent="0.25">
      <c r="A11" s="74" t="s">
        <v>18</v>
      </c>
    </row>
    <row r="12" spans="1:48" x14ac:dyDescent="0.25">
      <c r="A12" s="75" t="s">
        <v>1</v>
      </c>
    </row>
    <row r="13" spans="1:48" x14ac:dyDescent="0.25">
      <c r="A13" s="75" t="s">
        <v>2</v>
      </c>
    </row>
    <row r="14" spans="1:48" x14ac:dyDescent="0.25">
      <c r="A14" s="75"/>
    </row>
    <row r="15" spans="1:48" x14ac:dyDescent="0.25">
      <c r="A15" s="79" t="s">
        <v>28</v>
      </c>
    </row>
    <row r="17" spans="1:1" x14ac:dyDescent="0.25">
      <c r="A17" s="76" t="s">
        <v>12</v>
      </c>
    </row>
    <row r="18" spans="1:1" x14ac:dyDescent="0.25">
      <c r="A18" s="77" t="s">
        <v>13</v>
      </c>
    </row>
    <row r="19" spans="1:1" x14ac:dyDescent="0.25">
      <c r="A19" s="78" t="s">
        <v>14</v>
      </c>
    </row>
    <row r="20" spans="1:1" x14ac:dyDescent="0.25">
      <c r="A20" s="78" t="s">
        <v>15</v>
      </c>
    </row>
    <row r="21" spans="1:1" x14ac:dyDescent="0.25">
      <c r="A21" s="78"/>
    </row>
    <row r="22" spans="1:1" x14ac:dyDescent="0.25">
      <c r="A22" s="77" t="s">
        <v>16</v>
      </c>
    </row>
  </sheetData>
  <mergeCells count="10">
    <mergeCell ref="B3:F3"/>
    <mergeCell ref="B2:AO2"/>
    <mergeCell ref="AP3:AT3"/>
    <mergeCell ref="AK3:AO3"/>
    <mergeCell ref="AF3:AJ3"/>
    <mergeCell ref="AA3:AE3"/>
    <mergeCell ref="V3:Z3"/>
    <mergeCell ref="Q3:U3"/>
    <mergeCell ref="L3:P3"/>
    <mergeCell ref="G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Forest 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Redmond, JohnJ (Forest Service)</dc:creator>
  <cp:lastModifiedBy>Bernd Eckhardt</cp:lastModifiedBy>
  <dcterms:created xsi:type="dcterms:W3CDTF">2019-09-18T13:37:25Z</dcterms:created>
  <dcterms:modified xsi:type="dcterms:W3CDTF">2019-10-09T14:35:06Z</dcterms:modified>
</cp:coreProperties>
</file>