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RS\Originals_more_recent\Tabular_data\Info_level_B\Topic_GrowStock\"/>
    </mc:Choice>
  </mc:AlternateContent>
  <bookViews>
    <workbookView xWindow="0" yWindow="0" windowWidth="22380" windowHeight="8445"/>
  </bookViews>
  <sheets>
    <sheet name="Sheet1" sheetId="2" r:id="rId1"/>
  </sheets>
  <definedNames>
    <definedName name="_xlnm._FilterDatabase" localSheetId="0" hidden="1">Sheet1!$A$2:$M$2</definedName>
  </definedNames>
  <calcPr calcId="162913" iterateDelta="1E-4"/>
</workbook>
</file>

<file path=xl/calcChain.xml><?xml version="1.0" encoding="utf-8"?>
<calcChain xmlns="http://schemas.openxmlformats.org/spreadsheetml/2006/main">
  <c r="K101" i="2" l="1"/>
  <c r="H101" i="2"/>
  <c r="E101" i="2"/>
  <c r="F6" i="2" l="1"/>
  <c r="F71" i="2"/>
  <c r="F15" i="2"/>
  <c r="F80" i="2"/>
  <c r="F49" i="2"/>
  <c r="F17" i="2"/>
  <c r="F99" i="2"/>
  <c r="F26" i="2"/>
  <c r="F78" i="2"/>
  <c r="F68" i="2"/>
  <c r="F12" i="2"/>
  <c r="F77" i="2"/>
  <c r="K100" i="2"/>
  <c r="J100" i="2"/>
  <c r="H100" i="2"/>
  <c r="G100" i="2"/>
  <c r="E100" i="2"/>
  <c r="D100" i="2"/>
  <c r="D101" i="2" s="1"/>
  <c r="D102" i="2" s="1"/>
  <c r="F94" i="2" s="1"/>
  <c r="K91" i="2"/>
  <c r="J91" i="2"/>
  <c r="H91" i="2"/>
  <c r="G91" i="2"/>
  <c r="E91" i="2"/>
  <c r="D91" i="2"/>
  <c r="K50" i="2"/>
  <c r="J50" i="2"/>
  <c r="H50" i="2"/>
  <c r="H51" i="2" s="1"/>
  <c r="G50" i="2"/>
  <c r="E50" i="2"/>
  <c r="D50" i="2"/>
  <c r="K42" i="2"/>
  <c r="J42" i="2"/>
  <c r="H42" i="2"/>
  <c r="G42" i="2"/>
  <c r="E42" i="2"/>
  <c r="D42" i="2"/>
  <c r="D51" i="2" s="1"/>
  <c r="F61" i="2" l="1"/>
  <c r="F9" i="2"/>
  <c r="F52" i="2"/>
  <c r="F83" i="2"/>
  <c r="F10" i="2"/>
  <c r="F82" i="2"/>
  <c r="F98" i="2"/>
  <c r="F32" i="2"/>
  <c r="F64" i="2"/>
  <c r="F70" i="2"/>
  <c r="F55" i="2"/>
  <c r="F46" i="2"/>
  <c r="F4" i="2"/>
  <c r="F90" i="2"/>
  <c r="F63" i="2"/>
  <c r="J51" i="2"/>
  <c r="G101" i="2"/>
  <c r="F53" i="2"/>
  <c r="F86" i="2"/>
  <c r="F44" i="2"/>
  <c r="F75" i="2"/>
  <c r="F25" i="2"/>
  <c r="F74" i="2"/>
  <c r="F89" i="2"/>
  <c r="F24" i="2"/>
  <c r="F56" i="2"/>
  <c r="F13" i="2"/>
  <c r="F47" i="2"/>
  <c r="F60" i="2"/>
  <c r="F40" i="2"/>
  <c r="K51" i="2"/>
  <c r="F45" i="2"/>
  <c r="F29" i="2"/>
  <c r="F35" i="2"/>
  <c r="F67" i="2"/>
  <c r="F62" i="2"/>
  <c r="F66" i="2"/>
  <c r="F81" i="2"/>
  <c r="F16" i="2"/>
  <c r="F48" i="2"/>
  <c r="F3" i="2"/>
  <c r="F38" i="2"/>
  <c r="F21" i="2"/>
  <c r="F72" i="2"/>
  <c r="J101" i="2"/>
  <c r="F36" i="2"/>
  <c r="F93" i="2"/>
  <c r="F27" i="2"/>
  <c r="F59" i="2"/>
  <c r="F37" i="2"/>
  <c r="F58" i="2"/>
  <c r="F73" i="2"/>
  <c r="F8" i="2"/>
  <c r="F39" i="2"/>
  <c r="F96" i="2"/>
  <c r="F30" i="2"/>
  <c r="F69" i="2"/>
  <c r="F54" i="2"/>
  <c r="F7" i="2"/>
  <c r="F28" i="2"/>
  <c r="F84" i="2"/>
  <c r="F19" i="2"/>
  <c r="F43" i="2"/>
  <c r="F5" i="2"/>
  <c r="F41" i="2"/>
  <c r="F65" i="2"/>
  <c r="F97" i="2"/>
  <c r="F31" i="2"/>
  <c r="F87" i="2"/>
  <c r="F22" i="2"/>
  <c r="F18" i="2"/>
  <c r="F95" i="2"/>
  <c r="F85" i="2"/>
  <c r="F20" i="2"/>
  <c r="F76" i="2"/>
  <c r="F11" i="2"/>
  <c r="F34" i="2"/>
  <c r="F92" i="2"/>
  <c r="F33" i="2"/>
  <c r="F57" i="2"/>
  <c r="F88" i="2"/>
  <c r="F23" i="2"/>
  <c r="F79" i="2"/>
  <c r="F14" i="2"/>
  <c r="G51" i="2"/>
  <c r="E51" i="2"/>
  <c r="F50" i="2" l="1"/>
  <c r="J102" i="2"/>
  <c r="F100" i="2"/>
  <c r="F91" i="2"/>
  <c r="F42" i="2"/>
  <c r="G102" i="2"/>
  <c r="M97" i="2"/>
  <c r="M83" i="2"/>
  <c r="M75" i="2"/>
  <c r="M67" i="2"/>
  <c r="M59" i="2"/>
  <c r="M48" i="2"/>
  <c r="M41" i="2"/>
  <c r="M24" i="2"/>
  <c r="M31" i="2"/>
  <c r="M25" i="2"/>
  <c r="M11" i="2"/>
  <c r="M79" i="2"/>
  <c r="M35" i="2"/>
  <c r="M60" i="2"/>
  <c r="M26" i="2"/>
  <c r="M9" i="2"/>
  <c r="M93" i="2"/>
  <c r="M88" i="2"/>
  <c r="M80" i="2"/>
  <c r="M72" i="2"/>
  <c r="M64" i="2"/>
  <c r="M56" i="2"/>
  <c r="M43" i="2"/>
  <c r="M32" i="2"/>
  <c r="M29" i="2"/>
  <c r="M19" i="2"/>
  <c r="M12" i="2"/>
  <c r="M5" i="2"/>
  <c r="M40" i="2"/>
  <c r="M99" i="2"/>
  <c r="M85" i="2"/>
  <c r="M77" i="2"/>
  <c r="M69" i="2"/>
  <c r="M61" i="2"/>
  <c r="M53" i="2"/>
  <c r="M49" i="2"/>
  <c r="M39" i="2"/>
  <c r="M27" i="2"/>
  <c r="M23" i="2"/>
  <c r="M15" i="2"/>
  <c r="M3" i="2"/>
  <c r="M95" i="2"/>
  <c r="M63" i="2"/>
  <c r="M55" i="2"/>
  <c r="M4" i="2"/>
  <c r="M68" i="2"/>
  <c r="M10" i="2"/>
  <c r="M96" i="2"/>
  <c r="M90" i="2"/>
  <c r="M82" i="2"/>
  <c r="M74" i="2"/>
  <c r="M66" i="2"/>
  <c r="M58" i="2"/>
  <c r="M45" i="2"/>
  <c r="M33" i="2"/>
  <c r="M34" i="2"/>
  <c r="M14" i="2"/>
  <c r="M17" i="2"/>
  <c r="M20" i="2"/>
  <c r="M71" i="2"/>
  <c r="M21" i="2"/>
  <c r="M30" i="2"/>
  <c r="M98" i="2"/>
  <c r="M84" i="2"/>
  <c r="M76" i="2"/>
  <c r="M52" i="2"/>
  <c r="M94" i="2"/>
  <c r="M89" i="2"/>
  <c r="M81" i="2"/>
  <c r="M73" i="2"/>
  <c r="M65" i="2"/>
  <c r="M57" i="2"/>
  <c r="M46" i="2"/>
  <c r="M37" i="2"/>
  <c r="M28" i="2"/>
  <c r="M7" i="2"/>
  <c r="M18" i="2"/>
  <c r="M13" i="2"/>
  <c r="M47" i="2"/>
  <c r="M92" i="2"/>
  <c r="M86" i="2"/>
  <c r="M78" i="2"/>
  <c r="M70" i="2"/>
  <c r="M62" i="2"/>
  <c r="M54" i="2"/>
  <c r="M38" i="2"/>
  <c r="M22" i="2"/>
  <c r="M8" i="2"/>
  <c r="M16" i="2"/>
  <c r="M6" i="2"/>
  <c r="M87" i="2"/>
  <c r="M44" i="2"/>
  <c r="M36" i="2"/>
  <c r="M100" i="2" l="1"/>
  <c r="M91" i="2"/>
  <c r="M101" i="2" s="1"/>
  <c r="M42" i="2"/>
  <c r="I17" i="2"/>
  <c r="I33" i="2"/>
  <c r="I3" i="2"/>
  <c r="I67" i="2"/>
  <c r="I6" i="2"/>
  <c r="I69" i="2"/>
  <c r="I65" i="2"/>
  <c r="I36" i="2"/>
  <c r="I68" i="2"/>
  <c r="I47" i="2"/>
  <c r="I88" i="2"/>
  <c r="I63" i="2"/>
  <c r="I60" i="2"/>
  <c r="I41" i="2"/>
  <c r="I64" i="2"/>
  <c r="I19" i="2"/>
  <c r="I83" i="2"/>
  <c r="I14" i="2"/>
  <c r="I77" i="2"/>
  <c r="I89" i="2"/>
  <c r="I44" i="2"/>
  <c r="I84" i="2"/>
  <c r="I54" i="2"/>
  <c r="I8" i="2"/>
  <c r="I71" i="2"/>
  <c r="I53" i="2"/>
  <c r="I96" i="2"/>
  <c r="I31" i="2"/>
  <c r="I9" i="2"/>
  <c r="I18" i="2"/>
  <c r="I39" i="2"/>
  <c r="I55" i="2"/>
  <c r="I72" i="2"/>
  <c r="I80" i="2"/>
  <c r="I43" i="2"/>
  <c r="I99" i="2"/>
  <c r="I22" i="2"/>
  <c r="I85" i="2"/>
  <c r="I11" i="2"/>
  <c r="I59" i="2"/>
  <c r="I92" i="2"/>
  <c r="I62" i="2"/>
  <c r="I16" i="2"/>
  <c r="I79" i="2"/>
  <c r="I90" i="2"/>
  <c r="I94" i="2"/>
  <c r="I28" i="2"/>
  <c r="I73" i="2"/>
  <c r="I10" i="2"/>
  <c r="I58" i="2"/>
  <c r="I13" i="2"/>
  <c r="I30" i="2"/>
  <c r="I93" i="2"/>
  <c r="I35" i="2"/>
  <c r="I75" i="2"/>
  <c r="I7" i="2"/>
  <c r="I70" i="2"/>
  <c r="I24" i="2"/>
  <c r="I87" i="2"/>
  <c r="I12" i="2"/>
  <c r="I48" i="2"/>
  <c r="I76" i="2"/>
  <c r="I97" i="2"/>
  <c r="I26" i="2"/>
  <c r="I74" i="2"/>
  <c r="I29" i="2"/>
  <c r="I38" i="2"/>
  <c r="I25" i="2"/>
  <c r="I66" i="2"/>
  <c r="I5" i="2"/>
  <c r="I15" i="2"/>
  <c r="I78" i="2"/>
  <c r="I32" i="2"/>
  <c r="I95" i="2"/>
  <c r="I57" i="2"/>
  <c r="I37" i="2"/>
  <c r="I81" i="2"/>
  <c r="I61" i="2"/>
  <c r="I52" i="2"/>
  <c r="I49" i="2"/>
  <c r="I27" i="2"/>
  <c r="I34" i="2"/>
  <c r="I98" i="2"/>
  <c r="I45" i="2"/>
  <c r="I46" i="2"/>
  <c r="I56" i="2"/>
  <c r="I82" i="2"/>
  <c r="I21" i="2"/>
  <c r="I23" i="2"/>
  <c r="I86" i="2"/>
  <c r="I40" i="2"/>
  <c r="I4" i="2"/>
  <c r="I20" i="2"/>
  <c r="F101" i="2"/>
  <c r="F102" i="2" s="1"/>
  <c r="M50" i="2"/>
  <c r="F51" i="2"/>
  <c r="M51" i="2" l="1"/>
  <c r="M102" i="2" s="1"/>
  <c r="I100" i="2"/>
  <c r="I42" i="2"/>
  <c r="I50" i="2"/>
  <c r="I51" i="2" s="1"/>
  <c r="I91" i="2"/>
  <c r="I101" i="2" l="1"/>
  <c r="I102" i="2" s="1"/>
</calcChain>
</file>

<file path=xl/sharedStrings.xml><?xml version="1.0" encoding="utf-8"?>
<sst xmlns="http://schemas.openxmlformats.org/spreadsheetml/2006/main" count="222" uniqueCount="74">
  <si>
    <t>Ownership</t>
  </si>
  <si>
    <t>%</t>
  </si>
  <si>
    <t>State</t>
  </si>
  <si>
    <t>Private</t>
  </si>
  <si>
    <t>Type</t>
  </si>
  <si>
    <t>Sums checked by JRC 08-2018</t>
  </si>
  <si>
    <t>ID</t>
  </si>
  <si>
    <t>Sub-total State</t>
  </si>
  <si>
    <t>Sub-total Private</t>
  </si>
  <si>
    <t>Volume</t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</si>
  <si>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</si>
  <si>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t>Volume increment</t>
  </si>
  <si>
    <r>
      <t>P</t>
    </r>
    <r>
      <rPr>
        <b/>
        <vertAlign val="subscript"/>
        <sz val="11"/>
        <color theme="1"/>
        <rFont val="Calibri"/>
        <family val="2"/>
        <scheme val="minor"/>
      </rPr>
      <t>IV</t>
    </r>
    <r>
      <rPr>
        <b/>
        <sz val="11"/>
        <color theme="1"/>
        <rFont val="Calibri"/>
        <family val="2"/>
        <scheme val="minor"/>
      </rPr>
      <t xml:space="preserve"> </t>
    </r>
  </si>
  <si>
    <t>Number of trees</t>
  </si>
  <si>
    <t># of Trees</t>
  </si>
  <si>
    <t>Tree Species</t>
  </si>
  <si>
    <t>Sub-total Broadleaves State</t>
  </si>
  <si>
    <t>Sub-total Conifers State</t>
  </si>
  <si>
    <t>Beech</t>
  </si>
  <si>
    <t>Turkey oak</t>
  </si>
  <si>
    <t>Hungarian oak</t>
  </si>
  <si>
    <t>Sessile oak</t>
  </si>
  <si>
    <t>Black locust</t>
  </si>
  <si>
    <t>Hornbeam</t>
  </si>
  <si>
    <t>Narrow-leaved ash</t>
  </si>
  <si>
    <t>Common oak</t>
  </si>
  <si>
    <t>Field maple</t>
  </si>
  <si>
    <t>Flowering ash</t>
  </si>
  <si>
    <t>Other broadleaves</t>
  </si>
  <si>
    <t>Large-leaved lime</t>
  </si>
  <si>
    <t>Aspen</t>
  </si>
  <si>
    <t>Willow</t>
  </si>
  <si>
    <t>Cherry</t>
  </si>
  <si>
    <t>Oriental hornbeam</t>
  </si>
  <si>
    <t>Hop hornbeam</t>
  </si>
  <si>
    <t>Alder</t>
  </si>
  <si>
    <t>EU poplar</t>
  </si>
  <si>
    <t>Black poplar</t>
  </si>
  <si>
    <t>Birch</t>
  </si>
  <si>
    <t>White poplar</t>
  </si>
  <si>
    <t>Pubescent oak</t>
  </si>
  <si>
    <t>White ash</t>
  </si>
  <si>
    <t>Silver lime</t>
  </si>
  <si>
    <t>Maple</t>
  </si>
  <si>
    <t>Small-leaved lime</t>
  </si>
  <si>
    <t>Norway maple</t>
  </si>
  <si>
    <t>Turkish hazel</t>
  </si>
  <si>
    <t>Europ. white elm</t>
  </si>
  <si>
    <t>Wych elm</t>
  </si>
  <si>
    <t>Ash-leaved maple</t>
  </si>
  <si>
    <t>Balkan maple</t>
  </si>
  <si>
    <t>Europ. hackberry</t>
  </si>
  <si>
    <t>Wild service tree</t>
  </si>
  <si>
    <t>Mountain ash</t>
  </si>
  <si>
    <t>Common walnut</t>
  </si>
  <si>
    <t>Austrian pine</t>
  </si>
  <si>
    <t>Scots pine</t>
  </si>
  <si>
    <t>Spruce</t>
  </si>
  <si>
    <t>Fir</t>
  </si>
  <si>
    <t>Weymouth pine</t>
  </si>
  <si>
    <t>Douglas-fir</t>
  </si>
  <si>
    <t>Other conifers</t>
  </si>
  <si>
    <t>Yew</t>
  </si>
  <si>
    <t>European hackberry</t>
  </si>
  <si>
    <t>Black walnut</t>
  </si>
  <si>
    <t>European white elm</t>
  </si>
  <si>
    <t>Larch</t>
  </si>
  <si>
    <t xml:space="preserve"> -- </t>
  </si>
  <si>
    <t>Sub-total Broadleaves Private</t>
  </si>
  <si>
    <t>Sub-total Conifers Private</t>
  </si>
  <si>
    <t>Overall total</t>
  </si>
  <si>
    <r>
      <t xml:space="preserve">Type
</t>
    </r>
    <r>
      <rPr>
        <i/>
        <sz val="11"/>
        <color theme="1"/>
        <rFont val="Calibri"/>
        <family val="2"/>
        <scheme val="minor"/>
      </rPr>
      <t>sorted descending based on volume</t>
    </r>
  </si>
  <si>
    <t>State &amp; Privat,
%  of
overall total</t>
  </si>
  <si>
    <t>State &amp; Privat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</si>
</sst>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8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16" fillId="0" borderId="22" xfId="0" applyFont="1" applyBorder="1"/>
    <xf numFmtId="164" fontId="0" fillId="0" borderId="16" xfId="0" applyNumberFormat="1" applyBorder="1"/>
    <xf numFmtId="164" fontId="0" fillId="0" borderId="13" xfId="0" applyNumberFormat="1" applyBorder="1"/>
    <xf numFmtId="164" fontId="0" fillId="0" borderId="10" xfId="0" applyNumberFormat="1" applyBorder="1"/>
    <xf numFmtId="0" fontId="16" fillId="0" borderId="30" xfId="0" applyFont="1" applyBorder="1"/>
    <xf numFmtId="0" fontId="0" fillId="0" borderId="30" xfId="0" applyBorder="1"/>
    <xf numFmtId="0" fontId="0" fillId="0" borderId="27" xfId="0" applyBorder="1"/>
    <xf numFmtId="0" fontId="0" fillId="0" borderId="26" xfId="0" applyBorder="1"/>
    <xf numFmtId="0" fontId="0" fillId="0" borderId="21" xfId="0" applyBorder="1" applyAlignment="1">
      <alignment horizontal="center"/>
    </xf>
    <xf numFmtId="0" fontId="16" fillId="0" borderId="25" xfId="0" applyFont="1" applyBorder="1" applyAlignment="1">
      <alignment vertical="top"/>
    </xf>
    <xf numFmtId="164" fontId="16" fillId="0" borderId="13" xfId="0" applyNumberFormat="1" applyFont="1" applyBorder="1" applyAlignment="1">
      <alignment horizontal="center" vertical="top"/>
    </xf>
    <xf numFmtId="165" fontId="16" fillId="0" borderId="14" xfId="0" applyNumberFormat="1" applyFont="1" applyBorder="1" applyAlignment="1">
      <alignment horizontal="center" vertical="top"/>
    </xf>
    <xf numFmtId="0" fontId="0" fillId="0" borderId="0" xfId="0" applyAlignment="1">
      <alignment vertical="top"/>
    </xf>
    <xf numFmtId="0" fontId="16" fillId="0" borderId="31" xfId="0" applyFont="1" applyBorder="1"/>
    <xf numFmtId="0" fontId="16" fillId="0" borderId="24" xfId="0" applyFont="1" applyBorder="1"/>
    <xf numFmtId="164" fontId="16" fillId="0" borderId="18" xfId="0" applyNumberFormat="1" applyFont="1" applyBorder="1"/>
    <xf numFmtId="165" fontId="0" fillId="0" borderId="11" xfId="0" applyNumberFormat="1" applyBorder="1"/>
    <xf numFmtId="165" fontId="0" fillId="0" borderId="33" xfId="0" applyNumberFormat="1" applyBorder="1"/>
    <xf numFmtId="165" fontId="0" fillId="0" borderId="35" xfId="0" applyNumberFormat="1" applyBorder="1"/>
    <xf numFmtId="165" fontId="16" fillId="0" borderId="36" xfId="0" applyNumberFormat="1" applyFont="1" applyBorder="1"/>
    <xf numFmtId="164" fontId="0" fillId="0" borderId="37" xfId="0" applyNumberFormat="1" applyBorder="1"/>
    <xf numFmtId="165" fontId="0" fillId="0" borderId="14" xfId="0" applyNumberFormat="1" applyBorder="1"/>
    <xf numFmtId="165" fontId="0" fillId="0" borderId="32" xfId="0" applyNumberFormat="1" applyBorder="1"/>
    <xf numFmtId="165" fontId="0" fillId="0" borderId="34" xfId="0" applyNumberFormat="1" applyBorder="1"/>
    <xf numFmtId="165" fontId="0" fillId="0" borderId="39" xfId="0" applyNumberFormat="1" applyBorder="1"/>
    <xf numFmtId="165" fontId="16" fillId="0" borderId="38" xfId="0" applyNumberFormat="1" applyFont="1" applyBorder="1"/>
    <xf numFmtId="3" fontId="16" fillId="0" borderId="14" xfId="0" applyNumberFormat="1" applyFont="1" applyBorder="1" applyAlignment="1">
      <alignment horizontal="center" vertical="top"/>
    </xf>
    <xf numFmtId="0" fontId="0" fillId="0" borderId="40" xfId="0" applyBorder="1" applyAlignment="1">
      <alignment horizontal="center"/>
    </xf>
    <xf numFmtId="0" fontId="16" fillId="0" borderId="41" xfId="0" applyFont="1" applyBorder="1" applyAlignment="1">
      <alignment horizontal="center" vertical="top"/>
    </xf>
    <xf numFmtId="3" fontId="0" fillId="0" borderId="0" xfId="0" applyNumberFormat="1" applyAlignment="1">
      <alignment horizontal="left"/>
    </xf>
    <xf numFmtId="3" fontId="16" fillId="0" borderId="13" xfId="0" applyNumberFormat="1" applyFont="1" applyBorder="1" applyAlignment="1">
      <alignment horizontal="center" vertical="top"/>
    </xf>
    <xf numFmtId="10" fontId="16" fillId="0" borderId="15" xfId="0" applyNumberFormat="1" applyFont="1" applyBorder="1" applyAlignment="1">
      <alignment horizontal="center" wrapText="1"/>
    </xf>
    <xf numFmtId="10" fontId="0" fillId="0" borderId="12" xfId="0" applyNumberFormat="1" applyBorder="1"/>
    <xf numFmtId="10" fontId="0" fillId="0" borderId="17" xfId="0" applyNumberFormat="1" applyBorder="1"/>
    <xf numFmtId="10" fontId="0" fillId="0" borderId="15" xfId="0" applyNumberFormat="1" applyBorder="1"/>
    <xf numFmtId="10" fontId="16" fillId="0" borderId="19" xfId="0" applyNumberFormat="1" applyFont="1" applyBorder="1"/>
    <xf numFmtId="10" fontId="0" fillId="0" borderId="0" xfId="0" applyNumberFormat="1"/>
    <xf numFmtId="10" fontId="16" fillId="0" borderId="28" xfId="0" applyNumberFormat="1" applyFont="1" applyBorder="1" applyAlignment="1">
      <alignment horizontal="center" wrapText="1"/>
    </xf>
    <xf numFmtId="10" fontId="0" fillId="0" borderId="26" xfId="0" applyNumberFormat="1" applyBorder="1"/>
    <xf numFmtId="10" fontId="0" fillId="0" borderId="29" xfId="0" applyNumberFormat="1" applyBorder="1"/>
    <xf numFmtId="10" fontId="16" fillId="0" borderId="31" xfId="0" applyNumberFormat="1" applyFont="1" applyBorder="1"/>
    <xf numFmtId="10" fontId="0" fillId="0" borderId="30" xfId="0" applyNumberFormat="1" applyBorder="1"/>
    <xf numFmtId="0" fontId="16" fillId="0" borderId="28" xfId="0" applyFont="1" applyBorder="1" applyAlignment="1">
      <alignment vertical="top" wrapText="1"/>
    </xf>
    <xf numFmtId="0" fontId="16" fillId="0" borderId="43" xfId="0" applyFont="1" applyFill="1" applyBorder="1"/>
    <xf numFmtId="3" fontId="16" fillId="0" borderId="36" xfId="0" applyNumberFormat="1" applyFont="1" applyBorder="1"/>
    <xf numFmtId="164" fontId="16" fillId="0" borderId="36" xfId="0" applyNumberFormat="1" applyFont="1" applyBorder="1"/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6" fillId="0" borderId="42" xfId="0" applyFont="1" applyBorder="1" applyAlignment="1">
      <alignment horizontal="center"/>
    </xf>
    <xf numFmtId="0" fontId="16" fillId="0" borderId="30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7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1" max="1" width="7.42578125" bestFit="1" customWidth="1"/>
    <col min="2" max="2" width="28.42578125" bestFit="1" customWidth="1"/>
    <col min="3" max="3" width="13.28515625" bestFit="1" customWidth="1"/>
    <col min="4" max="4" width="14.42578125" style="1" bestFit="1" customWidth="1"/>
    <col min="5" max="5" width="7.140625" style="2" bestFit="1" customWidth="1"/>
    <col min="6" max="6" width="18.42578125" style="42" bestFit="1" customWidth="1"/>
    <col min="7" max="7" width="14.28515625" style="1" customWidth="1"/>
    <col min="8" max="8" width="7.140625" style="2" bestFit="1" customWidth="1"/>
    <col min="9" max="9" width="18.42578125" style="42" bestFit="1" customWidth="1"/>
    <col min="10" max="10" width="11.85546875" style="1" customWidth="1"/>
    <col min="11" max="11" width="7.140625" style="2" bestFit="1" customWidth="1"/>
    <col min="12" max="12" width="8" style="2" bestFit="1" customWidth="1"/>
    <col min="13" max="13" width="18.42578125" style="42" bestFit="1" customWidth="1"/>
  </cols>
  <sheetData>
    <row r="1" spans="1:13" x14ac:dyDescent="0.25">
      <c r="A1" s="3"/>
      <c r="B1" s="10" t="s">
        <v>15</v>
      </c>
      <c r="C1" s="6" t="s">
        <v>0</v>
      </c>
      <c r="D1" s="55" t="s">
        <v>13</v>
      </c>
      <c r="E1" s="56"/>
      <c r="F1" s="57"/>
      <c r="G1" s="52" t="s">
        <v>9</v>
      </c>
      <c r="H1" s="53"/>
      <c r="I1" s="54"/>
      <c r="J1" s="52" t="s">
        <v>11</v>
      </c>
      <c r="K1" s="53"/>
      <c r="L1" s="53"/>
      <c r="M1" s="54"/>
    </row>
    <row r="2" spans="1:13" s="18" customFormat="1" ht="45.75" thickBot="1" x14ac:dyDescent="0.3">
      <c r="A2" s="34" t="s">
        <v>6</v>
      </c>
      <c r="B2" s="48" t="s">
        <v>71</v>
      </c>
      <c r="C2" s="15" t="s">
        <v>4</v>
      </c>
      <c r="D2" s="36" t="s">
        <v>14</v>
      </c>
      <c r="E2" s="17" t="s">
        <v>1</v>
      </c>
      <c r="F2" s="37" t="s">
        <v>72</v>
      </c>
      <c r="G2" s="16" t="s">
        <v>10</v>
      </c>
      <c r="H2" s="17" t="s">
        <v>1</v>
      </c>
      <c r="I2" s="37" t="s">
        <v>72</v>
      </c>
      <c r="J2" s="16" t="s">
        <v>10</v>
      </c>
      <c r="K2" s="17" t="s">
        <v>1</v>
      </c>
      <c r="L2" s="32" t="s">
        <v>12</v>
      </c>
      <c r="M2" s="43" t="s">
        <v>72</v>
      </c>
    </row>
    <row r="3" spans="1:13" x14ac:dyDescent="0.25">
      <c r="A3" s="33">
        <v>1</v>
      </c>
      <c r="B3" s="11" t="s">
        <v>18</v>
      </c>
      <c r="C3" s="4" t="s">
        <v>2</v>
      </c>
      <c r="D3" s="9">
        <v>281524631</v>
      </c>
      <c r="E3" s="22">
        <v>26.9</v>
      </c>
      <c r="F3" s="38">
        <f t="shared" ref="F3:F41" si="0">D3/$D$102</f>
        <v>0.13313149435811231</v>
      </c>
      <c r="G3" s="9">
        <v>105642460.5</v>
      </c>
      <c r="H3" s="22">
        <v>47.7</v>
      </c>
      <c r="I3" s="38">
        <f t="shared" ref="I3:I41" si="1">G3/$G$102</f>
        <v>0.29143759289953486</v>
      </c>
      <c r="J3" s="9">
        <v>1961039</v>
      </c>
      <c r="K3" s="22">
        <v>36.299999999999997</v>
      </c>
      <c r="L3" s="28">
        <v>1.9</v>
      </c>
      <c r="M3" s="38">
        <f t="shared" ref="M3:M41" si="2">K3/$K$101</f>
        <v>0.36372745490981961</v>
      </c>
    </row>
    <row r="4" spans="1:13" x14ac:dyDescent="0.25">
      <c r="A4" s="14">
        <v>2</v>
      </c>
      <c r="B4" s="13" t="s">
        <v>23</v>
      </c>
      <c r="C4" s="5" t="s">
        <v>2</v>
      </c>
      <c r="D4" s="26">
        <v>79603936</v>
      </c>
      <c r="E4" s="24">
        <v>7.6</v>
      </c>
      <c r="F4" s="39">
        <f t="shared" si="0"/>
        <v>3.7644276164480732E-2</v>
      </c>
      <c r="G4" s="26">
        <v>17406509.100000001</v>
      </c>
      <c r="H4" s="24">
        <v>7.9</v>
      </c>
      <c r="I4" s="39">
        <f t="shared" si="1"/>
        <v>4.8019622875859182E-2</v>
      </c>
      <c r="J4" s="26">
        <v>362400.8</v>
      </c>
      <c r="K4" s="24">
        <v>6.7</v>
      </c>
      <c r="L4" s="29">
        <v>2.1</v>
      </c>
      <c r="M4" s="44">
        <f t="shared" si="2"/>
        <v>6.7134268537074146E-2</v>
      </c>
    </row>
    <row r="5" spans="1:13" x14ac:dyDescent="0.25">
      <c r="A5" s="14">
        <v>3</v>
      </c>
      <c r="B5" s="13" t="s">
        <v>19</v>
      </c>
      <c r="C5" s="5" t="s">
        <v>2</v>
      </c>
      <c r="D5" s="26">
        <v>59927402</v>
      </c>
      <c r="E5" s="24">
        <v>5.7</v>
      </c>
      <c r="F5" s="39">
        <f t="shared" si="0"/>
        <v>2.8339348329558162E-2</v>
      </c>
      <c r="G5" s="26">
        <v>12058105</v>
      </c>
      <c r="H5" s="24">
        <v>5.4</v>
      </c>
      <c r="I5" s="39">
        <f t="shared" si="1"/>
        <v>3.3264892539395616E-2</v>
      </c>
      <c r="J5" s="26">
        <v>295349.2</v>
      </c>
      <c r="K5" s="24">
        <v>5.5</v>
      </c>
      <c r="L5" s="29">
        <v>2.4</v>
      </c>
      <c r="M5" s="44">
        <f t="shared" si="2"/>
        <v>5.5110220440881763E-2</v>
      </c>
    </row>
    <row r="6" spans="1:13" x14ac:dyDescent="0.25">
      <c r="A6" s="14">
        <v>4</v>
      </c>
      <c r="B6" s="12" t="s">
        <v>21</v>
      </c>
      <c r="C6" s="5" t="s">
        <v>2</v>
      </c>
      <c r="D6" s="7">
        <v>132549875</v>
      </c>
      <c r="E6" s="23">
        <v>12.7</v>
      </c>
      <c r="F6" s="39">
        <f t="shared" si="0"/>
        <v>6.268212792979734E-2</v>
      </c>
      <c r="G6" s="7">
        <v>7967706.0999999996</v>
      </c>
      <c r="H6" s="23">
        <v>3.6</v>
      </c>
      <c r="I6" s="39">
        <f t="shared" si="1"/>
        <v>2.198064183401844E-2</v>
      </c>
      <c r="J6" s="7">
        <v>172486.7</v>
      </c>
      <c r="K6" s="23">
        <v>3.2</v>
      </c>
      <c r="L6" s="29">
        <v>2.2000000000000002</v>
      </c>
      <c r="M6" s="44">
        <f t="shared" si="2"/>
        <v>3.206412825651303E-2</v>
      </c>
    </row>
    <row r="7" spans="1:13" x14ac:dyDescent="0.25">
      <c r="A7" s="14">
        <v>5</v>
      </c>
      <c r="B7" s="13" t="s">
        <v>27</v>
      </c>
      <c r="C7" s="5" t="s">
        <v>2</v>
      </c>
      <c r="D7" s="26">
        <v>4663554</v>
      </c>
      <c r="E7" s="24">
        <v>0.4</v>
      </c>
      <c r="F7" s="39">
        <f t="shared" si="0"/>
        <v>2.2053697782477588E-3</v>
      </c>
      <c r="G7" s="26">
        <v>6600040.7999999998</v>
      </c>
      <c r="H7" s="24">
        <v>3</v>
      </c>
      <c r="I7" s="39">
        <f t="shared" si="1"/>
        <v>1.8207641081880332E-2</v>
      </c>
      <c r="J7" s="26">
        <v>105913.8</v>
      </c>
      <c r="K7" s="24">
        <v>2</v>
      </c>
      <c r="L7" s="29">
        <v>1.6</v>
      </c>
      <c r="M7" s="44">
        <f t="shared" si="2"/>
        <v>2.004008016032064E-2</v>
      </c>
    </row>
    <row r="8" spans="1:13" x14ac:dyDescent="0.25">
      <c r="A8" s="14">
        <v>6</v>
      </c>
      <c r="B8" s="13" t="s">
        <v>33</v>
      </c>
      <c r="C8" s="5" t="s">
        <v>2</v>
      </c>
      <c r="D8" s="26">
        <v>5993395</v>
      </c>
      <c r="E8" s="24">
        <v>0.6</v>
      </c>
      <c r="F8" s="39">
        <f t="shared" si="0"/>
        <v>2.8342444843784858E-3</v>
      </c>
      <c r="G8" s="26">
        <v>5731458.7000000002</v>
      </c>
      <c r="H8" s="24">
        <v>2.6</v>
      </c>
      <c r="I8" s="39">
        <f t="shared" si="1"/>
        <v>1.5811469360192509E-2</v>
      </c>
      <c r="J8" s="26">
        <v>326377.2</v>
      </c>
      <c r="K8" s="24">
        <v>6</v>
      </c>
      <c r="L8" s="29">
        <v>5.7</v>
      </c>
      <c r="M8" s="44">
        <f t="shared" si="2"/>
        <v>6.0120240480961928E-2</v>
      </c>
    </row>
    <row r="9" spans="1:13" x14ac:dyDescent="0.25">
      <c r="A9" s="14">
        <v>7</v>
      </c>
      <c r="B9" s="12" t="s">
        <v>22</v>
      </c>
      <c r="C9" s="5" t="s">
        <v>2</v>
      </c>
      <c r="D9" s="7">
        <v>39088555</v>
      </c>
      <c r="E9" s="23">
        <v>3.7</v>
      </c>
      <c r="F9" s="39">
        <f t="shared" si="0"/>
        <v>1.8484768884926672E-2</v>
      </c>
      <c r="G9" s="7">
        <v>5481701.5</v>
      </c>
      <c r="H9" s="23">
        <v>2.5</v>
      </c>
      <c r="I9" s="39">
        <f t="shared" si="1"/>
        <v>1.5122460065702177E-2</v>
      </c>
      <c r="J9" s="7">
        <v>132835.4</v>
      </c>
      <c r="K9" s="23">
        <v>2.5</v>
      </c>
      <c r="L9" s="29">
        <v>2.4</v>
      </c>
      <c r="M9" s="44">
        <f t="shared" si="2"/>
        <v>2.5050100200400802E-2</v>
      </c>
    </row>
    <row r="10" spans="1:13" x14ac:dyDescent="0.25">
      <c r="A10" s="14">
        <v>8</v>
      </c>
      <c r="B10" s="13" t="s">
        <v>20</v>
      </c>
      <c r="C10" s="5" t="s">
        <v>2</v>
      </c>
      <c r="D10" s="26">
        <v>6232660</v>
      </c>
      <c r="E10" s="24">
        <v>0.6</v>
      </c>
      <c r="F10" s="39">
        <f t="shared" si="0"/>
        <v>2.9473916249481993E-3</v>
      </c>
      <c r="G10" s="26">
        <v>3005599.7</v>
      </c>
      <c r="H10" s="24">
        <v>1.4</v>
      </c>
      <c r="I10" s="39">
        <f t="shared" si="1"/>
        <v>8.2915973145813292E-3</v>
      </c>
      <c r="J10" s="26">
        <v>78970.2</v>
      </c>
      <c r="K10" s="24">
        <v>1.5</v>
      </c>
      <c r="L10" s="29">
        <v>2.6</v>
      </c>
      <c r="M10" s="44">
        <f t="shared" si="2"/>
        <v>1.5030060120240482E-2</v>
      </c>
    </row>
    <row r="11" spans="1:13" x14ac:dyDescent="0.25">
      <c r="A11" s="14">
        <v>9</v>
      </c>
      <c r="B11" s="13" t="s">
        <v>28</v>
      </c>
      <c r="C11" s="5" t="s">
        <v>2</v>
      </c>
      <c r="D11" s="26">
        <v>50520182</v>
      </c>
      <c r="E11" s="24">
        <v>4.8</v>
      </c>
      <c r="F11" s="39">
        <f t="shared" si="0"/>
        <v>2.3890724236146167E-2</v>
      </c>
      <c r="G11" s="26">
        <v>2842603.7</v>
      </c>
      <c r="H11" s="24">
        <v>1.3</v>
      </c>
      <c r="I11" s="39">
        <f t="shared" si="1"/>
        <v>7.8419375691776098E-3</v>
      </c>
      <c r="J11" s="26">
        <v>129179.3</v>
      </c>
      <c r="K11" s="24">
        <v>2.4</v>
      </c>
      <c r="L11" s="29">
        <v>4.5</v>
      </c>
      <c r="M11" s="44">
        <f t="shared" si="2"/>
        <v>2.4048096192384769E-2</v>
      </c>
    </row>
    <row r="12" spans="1:13" x14ac:dyDescent="0.25">
      <c r="A12" s="14">
        <v>10</v>
      </c>
      <c r="B12" s="12" t="s">
        <v>26</v>
      </c>
      <c r="C12" s="5" t="s">
        <v>2</v>
      </c>
      <c r="D12" s="7">
        <v>8209787</v>
      </c>
      <c r="E12" s="23">
        <v>0.8</v>
      </c>
      <c r="F12" s="39">
        <f t="shared" si="0"/>
        <v>3.8823644232813281E-3</v>
      </c>
      <c r="G12" s="7">
        <v>2311086.5</v>
      </c>
      <c r="H12" s="23">
        <v>1</v>
      </c>
      <c r="I12" s="39">
        <f t="shared" si="1"/>
        <v>6.3756323296030289E-3</v>
      </c>
      <c r="J12" s="7">
        <v>42828.7</v>
      </c>
      <c r="K12" s="23">
        <v>0.8</v>
      </c>
      <c r="L12" s="29">
        <v>1.9</v>
      </c>
      <c r="M12" s="44">
        <f t="shared" si="2"/>
        <v>8.0160320641282576E-3</v>
      </c>
    </row>
    <row r="13" spans="1:13" x14ac:dyDescent="0.25">
      <c r="A13" s="14">
        <v>11</v>
      </c>
      <c r="B13" s="13" t="s">
        <v>34</v>
      </c>
      <c r="C13" s="5" t="s">
        <v>2</v>
      </c>
      <c r="D13" s="26">
        <v>56834932</v>
      </c>
      <c r="E13" s="24">
        <v>5.4</v>
      </c>
      <c r="F13" s="39">
        <f t="shared" si="0"/>
        <v>2.6876935783646215E-2</v>
      </c>
      <c r="G13" s="26">
        <v>1970857</v>
      </c>
      <c r="H13" s="24">
        <v>0.9</v>
      </c>
      <c r="I13" s="39">
        <f t="shared" si="1"/>
        <v>5.4370356134330914E-3</v>
      </c>
      <c r="J13" s="26">
        <v>56885.8</v>
      </c>
      <c r="K13" s="24">
        <v>1.1000000000000001</v>
      </c>
      <c r="L13" s="29">
        <v>2.9</v>
      </c>
      <c r="M13" s="44">
        <f t="shared" si="2"/>
        <v>1.1022044088176353E-2</v>
      </c>
    </row>
    <row r="14" spans="1:13" x14ac:dyDescent="0.25">
      <c r="A14" s="14">
        <v>12</v>
      </c>
      <c r="B14" s="13" t="s">
        <v>29</v>
      </c>
      <c r="C14" s="5" t="s">
        <v>2</v>
      </c>
      <c r="D14" s="26">
        <v>4289670</v>
      </c>
      <c r="E14" s="24">
        <v>0.4</v>
      </c>
      <c r="F14" s="39">
        <f t="shared" si="0"/>
        <v>2.0285620315870822E-3</v>
      </c>
      <c r="G14" s="26">
        <v>1489882.2</v>
      </c>
      <c r="H14" s="24">
        <v>0.7</v>
      </c>
      <c r="I14" s="39">
        <f t="shared" si="1"/>
        <v>4.1101625238259519E-3</v>
      </c>
      <c r="J14" s="26">
        <v>26309</v>
      </c>
      <c r="K14" s="24">
        <v>0.5</v>
      </c>
      <c r="L14" s="29">
        <v>1.8</v>
      </c>
      <c r="M14" s="44">
        <f t="shared" si="2"/>
        <v>5.0100200400801601E-3</v>
      </c>
    </row>
    <row r="15" spans="1:13" x14ac:dyDescent="0.25">
      <c r="A15" s="14">
        <v>13</v>
      </c>
      <c r="B15" s="12" t="s">
        <v>30</v>
      </c>
      <c r="C15" s="5" t="s">
        <v>2</v>
      </c>
      <c r="D15" s="7">
        <v>21064980</v>
      </c>
      <c r="E15" s="23">
        <v>2</v>
      </c>
      <c r="F15" s="39">
        <f t="shared" si="0"/>
        <v>9.9615165325400903E-3</v>
      </c>
      <c r="G15" s="7">
        <v>1429429.4</v>
      </c>
      <c r="H15" s="23">
        <v>0.6</v>
      </c>
      <c r="I15" s="39">
        <f t="shared" si="1"/>
        <v>3.9433903904181255E-3</v>
      </c>
      <c r="J15" s="7">
        <v>41134.400000000001</v>
      </c>
      <c r="K15" s="23">
        <v>0.8</v>
      </c>
      <c r="L15" s="29">
        <v>2.9</v>
      </c>
      <c r="M15" s="44">
        <f t="shared" si="2"/>
        <v>8.0160320641282576E-3</v>
      </c>
    </row>
    <row r="16" spans="1:13" x14ac:dyDescent="0.25">
      <c r="A16" s="14">
        <v>14</v>
      </c>
      <c r="B16" s="13" t="s">
        <v>43</v>
      </c>
      <c r="C16" s="5" t="s">
        <v>2</v>
      </c>
      <c r="D16" s="26">
        <v>20139877</v>
      </c>
      <c r="E16" s="24">
        <v>1.9</v>
      </c>
      <c r="F16" s="39">
        <f t="shared" si="0"/>
        <v>9.5240402648767725E-3</v>
      </c>
      <c r="G16" s="26">
        <v>1399011.7</v>
      </c>
      <c r="H16" s="24">
        <v>0.6</v>
      </c>
      <c r="I16" s="39">
        <f t="shared" si="1"/>
        <v>3.8594765812585956E-3</v>
      </c>
      <c r="J16" s="26">
        <v>30940</v>
      </c>
      <c r="K16" s="24">
        <v>0.6</v>
      </c>
      <c r="L16" s="29">
        <v>2.2000000000000002</v>
      </c>
      <c r="M16" s="44">
        <f t="shared" si="2"/>
        <v>6.0120240480961923E-3</v>
      </c>
    </row>
    <row r="17" spans="1:13" x14ac:dyDescent="0.25">
      <c r="A17" s="14">
        <v>15</v>
      </c>
      <c r="B17" s="13" t="s">
        <v>38</v>
      </c>
      <c r="C17" s="5" t="s">
        <v>2</v>
      </c>
      <c r="D17" s="26">
        <v>7536589</v>
      </c>
      <c r="E17" s="24">
        <v>0.7</v>
      </c>
      <c r="F17" s="39">
        <f t="shared" si="0"/>
        <v>3.5640126846766427E-3</v>
      </c>
      <c r="G17" s="26">
        <v>1192066.5</v>
      </c>
      <c r="H17" s="24">
        <v>0.5</v>
      </c>
      <c r="I17" s="39">
        <f t="shared" si="1"/>
        <v>3.288573455141869E-3</v>
      </c>
      <c r="J17" s="26">
        <v>31122.9</v>
      </c>
      <c r="K17" s="24">
        <v>0.6</v>
      </c>
      <c r="L17" s="29">
        <v>2.6</v>
      </c>
      <c r="M17" s="44">
        <f t="shared" si="2"/>
        <v>6.0120240480961923E-3</v>
      </c>
    </row>
    <row r="18" spans="1:13" x14ac:dyDescent="0.25">
      <c r="A18" s="14">
        <v>16</v>
      </c>
      <c r="B18" s="12" t="s">
        <v>24</v>
      </c>
      <c r="C18" s="5" t="s">
        <v>2</v>
      </c>
      <c r="D18" s="7">
        <v>8208872</v>
      </c>
      <c r="E18" s="23">
        <v>0.8</v>
      </c>
      <c r="F18" s="39">
        <f t="shared" si="0"/>
        <v>3.8819317246684042E-3</v>
      </c>
      <c r="G18" s="7">
        <v>1142294.2</v>
      </c>
      <c r="H18" s="23">
        <v>0.5</v>
      </c>
      <c r="I18" s="39">
        <f t="shared" si="1"/>
        <v>3.1512657927074677E-3</v>
      </c>
      <c r="J18" s="7">
        <v>29546</v>
      </c>
      <c r="K18" s="23">
        <v>0.5</v>
      </c>
      <c r="L18" s="29">
        <v>2.6</v>
      </c>
      <c r="M18" s="44">
        <f t="shared" si="2"/>
        <v>5.0100200400801601E-3</v>
      </c>
    </row>
    <row r="19" spans="1:13" x14ac:dyDescent="0.25">
      <c r="A19" s="14">
        <v>17</v>
      </c>
      <c r="B19" s="13" t="s">
        <v>40</v>
      </c>
      <c r="C19" s="5" t="s">
        <v>2</v>
      </c>
      <c r="D19" s="26">
        <v>4667568</v>
      </c>
      <c r="E19" s="24">
        <v>0.4</v>
      </c>
      <c r="F19" s="39">
        <f t="shared" si="0"/>
        <v>2.2072679774087175E-3</v>
      </c>
      <c r="G19" s="26">
        <v>1054596.3999999999</v>
      </c>
      <c r="H19" s="24">
        <v>0.5</v>
      </c>
      <c r="I19" s="39">
        <f t="shared" si="1"/>
        <v>2.9093324297999952E-3</v>
      </c>
      <c r="J19" s="26">
        <v>26782.799999999999</v>
      </c>
      <c r="K19" s="24">
        <v>0.5</v>
      </c>
      <c r="L19" s="29">
        <v>2.5</v>
      </c>
      <c r="M19" s="44">
        <f t="shared" si="2"/>
        <v>5.0100200400801601E-3</v>
      </c>
    </row>
    <row r="20" spans="1:13" x14ac:dyDescent="0.25">
      <c r="A20" s="14">
        <v>18</v>
      </c>
      <c r="B20" s="13" t="s">
        <v>36</v>
      </c>
      <c r="C20" s="5" t="s">
        <v>2</v>
      </c>
      <c r="D20" s="26">
        <v>51348588</v>
      </c>
      <c r="E20" s="24">
        <v>4.9000000000000004</v>
      </c>
      <c r="F20" s="39">
        <f t="shared" si="0"/>
        <v>2.4282473008974598E-2</v>
      </c>
      <c r="G20" s="26">
        <v>989768</v>
      </c>
      <c r="H20" s="24">
        <v>0.4</v>
      </c>
      <c r="I20" s="39">
        <f t="shared" si="1"/>
        <v>2.7304892567225547E-3</v>
      </c>
      <c r="J20" s="26">
        <v>31169.9</v>
      </c>
      <c r="K20" s="24">
        <v>0.6</v>
      </c>
      <c r="L20" s="29">
        <v>3.1</v>
      </c>
      <c r="M20" s="44">
        <f t="shared" si="2"/>
        <v>6.0120240480961923E-3</v>
      </c>
    </row>
    <row r="21" spans="1:13" x14ac:dyDescent="0.25">
      <c r="A21" s="14">
        <v>19</v>
      </c>
      <c r="B21" s="12" t="s">
        <v>41</v>
      </c>
      <c r="C21" s="5" t="s">
        <v>2</v>
      </c>
      <c r="D21" s="7">
        <v>14980710</v>
      </c>
      <c r="E21" s="23">
        <v>1.4</v>
      </c>
      <c r="F21" s="39">
        <f t="shared" si="0"/>
        <v>7.0842977460310267E-3</v>
      </c>
      <c r="G21" s="7">
        <v>917907.6</v>
      </c>
      <c r="H21" s="23">
        <v>0.4</v>
      </c>
      <c r="I21" s="39">
        <f t="shared" si="1"/>
        <v>2.5322467896153281E-3</v>
      </c>
      <c r="J21" s="7">
        <v>20025</v>
      </c>
      <c r="K21" s="23">
        <v>0.4</v>
      </c>
      <c r="L21" s="29">
        <v>2.2000000000000002</v>
      </c>
      <c r="M21" s="44">
        <f t="shared" si="2"/>
        <v>4.0080160320641288E-3</v>
      </c>
    </row>
    <row r="22" spans="1:13" x14ac:dyDescent="0.25">
      <c r="A22" s="14">
        <v>20</v>
      </c>
      <c r="B22" s="13" t="s">
        <v>31</v>
      </c>
      <c r="C22" s="5" t="s">
        <v>2</v>
      </c>
      <c r="D22" s="26">
        <v>2951072</v>
      </c>
      <c r="E22" s="24">
        <v>0.3</v>
      </c>
      <c r="F22" s="39">
        <f t="shared" si="0"/>
        <v>1.3955461869280745E-3</v>
      </c>
      <c r="G22" s="26">
        <v>739214.4</v>
      </c>
      <c r="H22" s="24">
        <v>0.3</v>
      </c>
      <c r="I22" s="39">
        <f t="shared" si="1"/>
        <v>2.0392829204567225E-3</v>
      </c>
      <c r="J22" s="26">
        <v>14855.3</v>
      </c>
      <c r="K22" s="24">
        <v>0.3</v>
      </c>
      <c r="L22" s="29">
        <v>2</v>
      </c>
      <c r="M22" s="44">
        <f t="shared" si="2"/>
        <v>3.0060120240480962E-3</v>
      </c>
    </row>
    <row r="23" spans="1:13" x14ac:dyDescent="0.25">
      <c r="A23" s="14">
        <v>21</v>
      </c>
      <c r="B23" s="13" t="s">
        <v>25</v>
      </c>
      <c r="C23" s="5" t="s">
        <v>2</v>
      </c>
      <c r="D23" s="26">
        <v>6053489</v>
      </c>
      <c r="E23" s="24">
        <v>0.6</v>
      </c>
      <c r="F23" s="39">
        <f t="shared" si="0"/>
        <v>2.8626626160124331E-3</v>
      </c>
      <c r="G23" s="26">
        <v>652861.69999999995</v>
      </c>
      <c r="H23" s="24">
        <v>0.3</v>
      </c>
      <c r="I23" s="39">
        <f t="shared" si="1"/>
        <v>1.8010603070372283E-3</v>
      </c>
      <c r="J23" s="26">
        <v>18100.8</v>
      </c>
      <c r="K23" s="24">
        <v>0.3</v>
      </c>
      <c r="L23" s="29">
        <v>2.8</v>
      </c>
      <c r="M23" s="44">
        <f t="shared" si="2"/>
        <v>3.0060120240480962E-3</v>
      </c>
    </row>
    <row r="24" spans="1:13" x14ac:dyDescent="0.25">
      <c r="A24" s="14">
        <v>22</v>
      </c>
      <c r="B24" s="12" t="s">
        <v>42</v>
      </c>
      <c r="C24" s="5" t="s">
        <v>2</v>
      </c>
      <c r="D24" s="7">
        <v>1223725</v>
      </c>
      <c r="E24" s="23">
        <v>0.1</v>
      </c>
      <c r="F24" s="39">
        <f t="shared" si="0"/>
        <v>5.7869301650334451E-4</v>
      </c>
      <c r="G24" s="7">
        <v>614762.5</v>
      </c>
      <c r="H24" s="23">
        <v>0.3</v>
      </c>
      <c r="I24" s="39">
        <f t="shared" si="1"/>
        <v>1.695955417517943E-3</v>
      </c>
      <c r="J24" s="7">
        <v>31658.3</v>
      </c>
      <c r="K24" s="23">
        <v>0.6</v>
      </c>
      <c r="L24" s="29">
        <v>5.0999999999999996</v>
      </c>
      <c r="M24" s="44">
        <f t="shared" si="2"/>
        <v>6.0120240480961923E-3</v>
      </c>
    </row>
    <row r="25" spans="1:13" x14ac:dyDescent="0.25">
      <c r="A25" s="14">
        <v>23</v>
      </c>
      <c r="B25" s="13" t="s">
        <v>26</v>
      </c>
      <c r="C25" s="5" t="s">
        <v>2</v>
      </c>
      <c r="D25" s="26">
        <v>7464817</v>
      </c>
      <c r="E25" s="24">
        <v>0.7</v>
      </c>
      <c r="F25" s="39">
        <f t="shared" si="0"/>
        <v>3.5300720892156709E-3</v>
      </c>
      <c r="G25" s="26">
        <v>554371.5</v>
      </c>
      <c r="H25" s="24">
        <v>0.3</v>
      </c>
      <c r="I25" s="39">
        <f t="shared" si="1"/>
        <v>1.5293537727863174E-3</v>
      </c>
      <c r="J25" s="26">
        <v>19994.7</v>
      </c>
      <c r="K25" s="24">
        <v>0.4</v>
      </c>
      <c r="L25" s="29">
        <v>3.6</v>
      </c>
      <c r="M25" s="44">
        <f t="shared" si="2"/>
        <v>4.0080160320641288E-3</v>
      </c>
    </row>
    <row r="26" spans="1:13" x14ac:dyDescent="0.25">
      <c r="A26" s="14">
        <v>24</v>
      </c>
      <c r="B26" s="13" t="s">
        <v>32</v>
      </c>
      <c r="C26" s="5" t="s">
        <v>2</v>
      </c>
      <c r="D26" s="26">
        <v>3814478</v>
      </c>
      <c r="E26" s="24">
        <v>0.4</v>
      </c>
      <c r="F26" s="39">
        <f t="shared" si="0"/>
        <v>1.8038462728191748E-3</v>
      </c>
      <c r="G26" s="26">
        <v>530376.4</v>
      </c>
      <c r="H26" s="24">
        <v>0.2</v>
      </c>
      <c r="I26" s="39">
        <f t="shared" si="1"/>
        <v>1.4631580958559829E-3</v>
      </c>
      <c r="J26" s="26">
        <v>11945.4</v>
      </c>
      <c r="K26" s="24">
        <v>0.2</v>
      </c>
      <c r="L26" s="29">
        <v>2.2999999999999998</v>
      </c>
      <c r="M26" s="44">
        <f t="shared" si="2"/>
        <v>2.0040080160320644E-3</v>
      </c>
    </row>
    <row r="27" spans="1:13" x14ac:dyDescent="0.25">
      <c r="A27" s="14">
        <v>25</v>
      </c>
      <c r="B27" s="12" t="s">
        <v>41</v>
      </c>
      <c r="C27" s="5" t="s">
        <v>2</v>
      </c>
      <c r="D27" s="7">
        <v>3319555</v>
      </c>
      <c r="E27" s="23">
        <v>0.3</v>
      </c>
      <c r="F27" s="39">
        <f t="shared" si="0"/>
        <v>1.5697998295358514E-3</v>
      </c>
      <c r="G27" s="7">
        <v>465380.3</v>
      </c>
      <c r="H27" s="23">
        <v>0.2</v>
      </c>
      <c r="I27" s="39">
        <f t="shared" si="1"/>
        <v>1.2838522860309886E-3</v>
      </c>
      <c r="J27" s="7">
        <v>11826.5</v>
      </c>
      <c r="K27" s="23">
        <v>0.2</v>
      </c>
      <c r="L27" s="29">
        <v>2.5</v>
      </c>
      <c r="M27" s="44">
        <f t="shared" si="2"/>
        <v>2.0040080160320644E-3</v>
      </c>
    </row>
    <row r="28" spans="1:13" x14ac:dyDescent="0.25">
      <c r="A28" s="14">
        <v>26</v>
      </c>
      <c r="B28" s="13" t="s">
        <v>44</v>
      </c>
      <c r="C28" s="5" t="s">
        <v>2</v>
      </c>
      <c r="D28" s="26">
        <v>1624158</v>
      </c>
      <c r="E28" s="24">
        <v>0.2</v>
      </c>
      <c r="F28" s="39">
        <f t="shared" si="0"/>
        <v>7.6805564346404541E-4</v>
      </c>
      <c r="G28" s="26">
        <v>288823.2</v>
      </c>
      <c r="H28" s="24">
        <v>0.1</v>
      </c>
      <c r="I28" s="39">
        <f t="shared" si="1"/>
        <v>7.9678131106706803E-4</v>
      </c>
      <c r="J28" s="26">
        <v>13744.9</v>
      </c>
      <c r="K28" s="24">
        <v>0.3</v>
      </c>
      <c r="L28" s="29">
        <v>4.8</v>
      </c>
      <c r="M28" s="44">
        <f t="shared" si="2"/>
        <v>3.0060120240480962E-3</v>
      </c>
    </row>
    <row r="29" spans="1:13" x14ac:dyDescent="0.25">
      <c r="A29" s="14">
        <v>27</v>
      </c>
      <c r="B29" s="13" t="s">
        <v>52</v>
      </c>
      <c r="C29" s="5" t="s">
        <v>2</v>
      </c>
      <c r="D29" s="26">
        <v>1873427</v>
      </c>
      <c r="E29" s="24">
        <v>0.2</v>
      </c>
      <c r="F29" s="39">
        <f t="shared" si="0"/>
        <v>8.8593362220172936E-4</v>
      </c>
      <c r="G29" s="26">
        <v>281788.2</v>
      </c>
      <c r="H29" s="24">
        <v>0.1</v>
      </c>
      <c r="I29" s="39">
        <f t="shared" si="1"/>
        <v>7.7737374088795216E-4</v>
      </c>
      <c r="J29" s="26">
        <v>8813</v>
      </c>
      <c r="K29" s="24">
        <v>0.2</v>
      </c>
      <c r="L29" s="29">
        <v>3.1</v>
      </c>
      <c r="M29" s="44">
        <f t="shared" si="2"/>
        <v>2.0040080160320644E-3</v>
      </c>
    </row>
    <row r="30" spans="1:13" x14ac:dyDescent="0.25">
      <c r="A30" s="14">
        <v>28</v>
      </c>
      <c r="B30" s="12" t="s">
        <v>35</v>
      </c>
      <c r="C30" s="5" t="s">
        <v>2</v>
      </c>
      <c r="D30" s="7">
        <v>1107535</v>
      </c>
      <c r="E30" s="23">
        <v>0.1</v>
      </c>
      <c r="F30" s="39">
        <f t="shared" si="0"/>
        <v>5.2374738608186621E-4</v>
      </c>
      <c r="G30" s="7">
        <v>269375.3</v>
      </c>
      <c r="H30" s="23">
        <v>0.1</v>
      </c>
      <c r="I30" s="39">
        <f t="shared" si="1"/>
        <v>7.4313006954803058E-4</v>
      </c>
      <c r="J30" s="7">
        <v>6683.4</v>
      </c>
      <c r="K30" s="23">
        <v>0.1</v>
      </c>
      <c r="L30" s="29">
        <v>2.5</v>
      </c>
      <c r="M30" s="44">
        <f t="shared" si="2"/>
        <v>1.0020040080160322E-3</v>
      </c>
    </row>
    <row r="31" spans="1:13" x14ac:dyDescent="0.25">
      <c r="A31" s="14">
        <v>29</v>
      </c>
      <c r="B31" s="13" t="s">
        <v>39</v>
      </c>
      <c r="C31" s="5" t="s">
        <v>2</v>
      </c>
      <c r="D31" s="26">
        <v>3847184</v>
      </c>
      <c r="E31" s="24">
        <v>0.4</v>
      </c>
      <c r="F31" s="39">
        <f t="shared" si="0"/>
        <v>1.8193127655342523E-3</v>
      </c>
      <c r="G31" s="26">
        <v>261416.9</v>
      </c>
      <c r="H31" s="24">
        <v>0.1</v>
      </c>
      <c r="I31" s="39">
        <f t="shared" si="1"/>
        <v>7.2117510060510585E-4</v>
      </c>
      <c r="J31" s="26">
        <v>9041.2999999999993</v>
      </c>
      <c r="K31" s="24">
        <v>0.2</v>
      </c>
      <c r="L31" s="29">
        <v>3.5</v>
      </c>
      <c r="M31" s="44">
        <f t="shared" si="2"/>
        <v>2.0040080160320644E-3</v>
      </c>
    </row>
    <row r="32" spans="1:13" x14ac:dyDescent="0.25">
      <c r="A32" s="14">
        <v>30</v>
      </c>
      <c r="B32" s="13" t="s">
        <v>46</v>
      </c>
      <c r="C32" s="5" t="s">
        <v>2</v>
      </c>
      <c r="D32" s="26">
        <v>687549</v>
      </c>
      <c r="E32" s="24">
        <v>0.1</v>
      </c>
      <c r="F32" s="39">
        <f t="shared" si="0"/>
        <v>3.2513824985503937E-4</v>
      </c>
      <c r="G32" s="26">
        <v>166090.70000000001</v>
      </c>
      <c r="H32" s="24">
        <v>0.1</v>
      </c>
      <c r="I32" s="39">
        <f t="shared" si="1"/>
        <v>4.5819714518102105E-4</v>
      </c>
      <c r="J32" s="26">
        <v>3583</v>
      </c>
      <c r="K32" s="24">
        <v>0.1</v>
      </c>
      <c r="L32" s="29">
        <v>2.2000000000000002</v>
      </c>
      <c r="M32" s="44">
        <f t="shared" si="2"/>
        <v>1.0020040080160322E-3</v>
      </c>
    </row>
    <row r="33" spans="1:13" x14ac:dyDescent="0.25">
      <c r="A33" s="14">
        <v>31</v>
      </c>
      <c r="B33" s="12" t="s">
        <v>37</v>
      </c>
      <c r="C33" s="5" t="s">
        <v>2</v>
      </c>
      <c r="D33" s="7">
        <v>336701</v>
      </c>
      <c r="E33" s="23">
        <v>0</v>
      </c>
      <c r="F33" s="39">
        <f t="shared" si="0"/>
        <v>1.5922410455755388E-4</v>
      </c>
      <c r="G33" s="7">
        <v>154849.60000000001</v>
      </c>
      <c r="H33" s="23">
        <v>0.1</v>
      </c>
      <c r="I33" s="39">
        <f t="shared" si="1"/>
        <v>4.2718613776944182E-4</v>
      </c>
      <c r="J33" s="7">
        <v>4169.5</v>
      </c>
      <c r="K33" s="23">
        <v>0.1</v>
      </c>
      <c r="L33" s="29">
        <v>2.7</v>
      </c>
      <c r="M33" s="44">
        <f t="shared" si="2"/>
        <v>1.0020040080160322E-3</v>
      </c>
    </row>
    <row r="34" spans="1:13" x14ac:dyDescent="0.25">
      <c r="A34" s="14">
        <v>32</v>
      </c>
      <c r="B34" s="13" t="s">
        <v>45</v>
      </c>
      <c r="C34" s="5" t="s">
        <v>2</v>
      </c>
      <c r="D34" s="26">
        <v>1546614</v>
      </c>
      <c r="E34" s="24">
        <v>0.1</v>
      </c>
      <c r="F34" s="39">
        <f t="shared" si="0"/>
        <v>7.3138550003170948E-4</v>
      </c>
      <c r="G34" s="26">
        <v>147740.20000000001</v>
      </c>
      <c r="H34" s="24">
        <v>0.1</v>
      </c>
      <c r="I34" s="39">
        <f t="shared" si="1"/>
        <v>4.0757331908693916E-4</v>
      </c>
      <c r="J34" s="26">
        <v>4766.5</v>
      </c>
      <c r="K34" s="24">
        <v>0.1</v>
      </c>
      <c r="L34" s="29">
        <v>3.2</v>
      </c>
      <c r="M34" s="44">
        <f t="shared" si="2"/>
        <v>1.0020040080160322E-3</v>
      </c>
    </row>
    <row r="35" spans="1:13" x14ac:dyDescent="0.25">
      <c r="A35" s="14">
        <v>33</v>
      </c>
      <c r="B35" s="13" t="s">
        <v>54</v>
      </c>
      <c r="C35" s="5" t="s">
        <v>2</v>
      </c>
      <c r="D35" s="26">
        <v>5466442</v>
      </c>
      <c r="E35" s="24">
        <v>0.5</v>
      </c>
      <c r="F35" s="39">
        <f t="shared" si="0"/>
        <v>2.5850512251695238E-3</v>
      </c>
      <c r="G35" s="26">
        <v>144868.79999999999</v>
      </c>
      <c r="H35" s="24">
        <v>0.1</v>
      </c>
      <c r="I35" s="39">
        <f t="shared" si="1"/>
        <v>3.9965194069144325E-4</v>
      </c>
      <c r="J35" s="26">
        <v>4115.2</v>
      </c>
      <c r="K35" s="24">
        <v>0.1</v>
      </c>
      <c r="L35" s="29">
        <v>2.8</v>
      </c>
      <c r="M35" s="44">
        <f t="shared" si="2"/>
        <v>1.0020040080160322E-3</v>
      </c>
    </row>
    <row r="36" spans="1:13" x14ac:dyDescent="0.25">
      <c r="A36" s="14">
        <v>34</v>
      </c>
      <c r="B36" s="12" t="s">
        <v>49</v>
      </c>
      <c r="C36" s="5" t="s">
        <v>2</v>
      </c>
      <c r="D36" s="7">
        <v>1919762</v>
      </c>
      <c r="E36" s="23">
        <v>0.2</v>
      </c>
      <c r="F36" s="39">
        <f t="shared" si="0"/>
        <v>9.0784519622341101E-4</v>
      </c>
      <c r="G36" s="7">
        <v>105051.9</v>
      </c>
      <c r="H36" s="23">
        <v>0</v>
      </c>
      <c r="I36" s="39">
        <f t="shared" si="1"/>
        <v>2.8980840393737938E-4</v>
      </c>
      <c r="J36" s="7">
        <v>2368.9</v>
      </c>
      <c r="K36" s="23">
        <v>0</v>
      </c>
      <c r="L36" s="29">
        <v>2.2999999999999998</v>
      </c>
      <c r="M36" s="44">
        <f t="shared" si="2"/>
        <v>0</v>
      </c>
    </row>
    <row r="37" spans="1:13" x14ac:dyDescent="0.25">
      <c r="A37" s="14">
        <v>35</v>
      </c>
      <c r="B37" s="13" t="s">
        <v>63</v>
      </c>
      <c r="C37" s="5" t="s">
        <v>2</v>
      </c>
      <c r="D37" s="26">
        <v>636620</v>
      </c>
      <c r="E37" s="24">
        <v>0.1</v>
      </c>
      <c r="F37" s="39">
        <f t="shared" si="0"/>
        <v>3.0105419777021734E-4</v>
      </c>
      <c r="G37" s="26">
        <v>88535</v>
      </c>
      <c r="H37" s="24">
        <v>0</v>
      </c>
      <c r="I37" s="39">
        <f t="shared" si="1"/>
        <v>2.4424296031386281E-4</v>
      </c>
      <c r="J37" s="26">
        <v>2800.4</v>
      </c>
      <c r="K37" s="24">
        <v>0.1</v>
      </c>
      <c r="L37" s="29">
        <v>3.2</v>
      </c>
      <c r="M37" s="44">
        <f t="shared" si="2"/>
        <v>1.0020040080160322E-3</v>
      </c>
    </row>
    <row r="38" spans="1:13" x14ac:dyDescent="0.25">
      <c r="A38" s="14">
        <v>36</v>
      </c>
      <c r="B38" s="13" t="s">
        <v>48</v>
      </c>
      <c r="C38" s="5" t="s">
        <v>2</v>
      </c>
      <c r="D38" s="26">
        <v>936106</v>
      </c>
      <c r="E38" s="24">
        <v>0.1</v>
      </c>
      <c r="F38" s="39">
        <f t="shared" si="0"/>
        <v>4.4267952759556258E-4</v>
      </c>
      <c r="G38" s="26">
        <v>82582.600000000006</v>
      </c>
      <c r="H38" s="24">
        <v>0</v>
      </c>
      <c r="I38" s="39">
        <f t="shared" si="1"/>
        <v>2.2782197655634053E-4</v>
      </c>
      <c r="J38" s="26">
        <v>2269.1999999999998</v>
      </c>
      <c r="K38" s="24">
        <v>0</v>
      </c>
      <c r="L38" s="29">
        <v>2.7</v>
      </c>
      <c r="M38" s="44">
        <f t="shared" si="2"/>
        <v>0</v>
      </c>
    </row>
    <row r="39" spans="1:13" x14ac:dyDescent="0.25">
      <c r="A39" s="14">
        <v>37</v>
      </c>
      <c r="B39" s="13" t="s">
        <v>50</v>
      </c>
      <c r="C39" s="5" t="s">
        <v>2</v>
      </c>
      <c r="D39" s="26">
        <v>1093958</v>
      </c>
      <c r="E39" s="24">
        <v>0.1</v>
      </c>
      <c r="F39" s="39">
        <f t="shared" si="0"/>
        <v>5.1732689529752657E-4</v>
      </c>
      <c r="G39" s="26">
        <v>65035</v>
      </c>
      <c r="H39" s="24">
        <v>0</v>
      </c>
      <c r="I39" s="39">
        <f t="shared" si="1"/>
        <v>1.794131238946413E-4</v>
      </c>
      <c r="J39" s="26">
        <v>2889.1</v>
      </c>
      <c r="K39" s="24">
        <v>0.1</v>
      </c>
      <c r="L39" s="29">
        <v>4.4000000000000004</v>
      </c>
      <c r="M39" s="44">
        <f t="shared" si="2"/>
        <v>1.0020040080160322E-3</v>
      </c>
    </row>
    <row r="40" spans="1:13" x14ac:dyDescent="0.25">
      <c r="A40" s="14">
        <v>38</v>
      </c>
      <c r="B40" s="12" t="s">
        <v>64</v>
      </c>
      <c r="C40" s="5" t="s">
        <v>2</v>
      </c>
      <c r="D40" s="7">
        <v>786579</v>
      </c>
      <c r="E40" s="23">
        <v>0.1</v>
      </c>
      <c r="F40" s="39">
        <f t="shared" si="0"/>
        <v>3.7196900792921955E-4</v>
      </c>
      <c r="G40" s="7">
        <v>49799.9</v>
      </c>
      <c r="H40" s="23">
        <v>0</v>
      </c>
      <c r="I40" s="39">
        <f t="shared" si="1"/>
        <v>1.3738380300823785E-4</v>
      </c>
      <c r="J40" s="7">
        <v>1316.5</v>
      </c>
      <c r="K40" s="23">
        <v>0</v>
      </c>
      <c r="L40" s="29">
        <v>2.6</v>
      </c>
      <c r="M40" s="44">
        <f t="shared" si="2"/>
        <v>0</v>
      </c>
    </row>
    <row r="41" spans="1:13" ht="15.75" thickBot="1" x14ac:dyDescent="0.3">
      <c r="A41" s="14">
        <v>39</v>
      </c>
      <c r="B41" s="12" t="s">
        <v>65</v>
      </c>
      <c r="C41" s="5" t="s">
        <v>2</v>
      </c>
      <c r="D41" s="8">
        <v>38197</v>
      </c>
      <c r="E41" s="27">
        <v>0</v>
      </c>
      <c r="F41" s="40">
        <f t="shared" si="0"/>
        <v>1.8063157287281252E-5</v>
      </c>
      <c r="G41" s="8">
        <v>6008.4</v>
      </c>
      <c r="H41" s="27">
        <v>0</v>
      </c>
      <c r="I41" s="40">
        <f t="shared" si="1"/>
        <v>1.6575471878351084E-5</v>
      </c>
      <c r="J41" s="7">
        <v>154.1</v>
      </c>
      <c r="K41" s="23">
        <v>0</v>
      </c>
      <c r="L41" s="30">
        <v>2.6</v>
      </c>
      <c r="M41" s="45">
        <f t="shared" si="2"/>
        <v>0</v>
      </c>
    </row>
    <row r="42" spans="1:13" ht="15.75" thickBot="1" x14ac:dyDescent="0.3">
      <c r="A42" s="14">
        <v>40</v>
      </c>
      <c r="B42" s="19" t="s">
        <v>16</v>
      </c>
      <c r="C42" s="20" t="s">
        <v>2</v>
      </c>
      <c r="D42" s="21">
        <f t="shared" ref="D42:K42" si="3">SUM(D3:D41)</f>
        <v>904113731</v>
      </c>
      <c r="E42" s="25">
        <f t="shared" si="3"/>
        <v>86.3</v>
      </c>
      <c r="F42" s="41">
        <f t="shared" si="3"/>
        <v>0.42755055445830015</v>
      </c>
      <c r="G42" s="21">
        <f t="shared" si="3"/>
        <v>186302017.09999993</v>
      </c>
      <c r="H42" s="25">
        <f t="shared" si="3"/>
        <v>83.899999999999949</v>
      </c>
      <c r="I42" s="41">
        <f t="shared" si="3"/>
        <v>0.51395443800697926</v>
      </c>
      <c r="J42" s="21">
        <f t="shared" si="3"/>
        <v>4076392.0999999992</v>
      </c>
      <c r="K42" s="25">
        <f t="shared" si="3"/>
        <v>75.899999999999949</v>
      </c>
      <c r="L42" s="31">
        <v>2.2000000000000002</v>
      </c>
      <c r="M42" s="46">
        <f>SUM(M3:M41)</f>
        <v>0.7605210420841676</v>
      </c>
    </row>
    <row r="43" spans="1:13" x14ac:dyDescent="0.25">
      <c r="A43" s="14">
        <v>41</v>
      </c>
      <c r="B43" s="13" t="s">
        <v>55</v>
      </c>
      <c r="C43" s="5" t="s">
        <v>2</v>
      </c>
      <c r="D43" s="26">
        <v>47103983</v>
      </c>
      <c r="E43" s="24">
        <v>4.5</v>
      </c>
      <c r="F43" s="39">
        <f t="shared" ref="F43:F49" si="4">D43/$D$102</f>
        <v>2.2275221975192352E-2</v>
      </c>
      <c r="G43" s="26">
        <v>15065103.1</v>
      </c>
      <c r="H43" s="24">
        <v>6.8</v>
      </c>
      <c r="I43" s="39">
        <f t="shared" ref="I43:I49" si="5">G43/$G$102</f>
        <v>4.1560347643051353E-2</v>
      </c>
      <c r="J43" s="26">
        <v>490175.8</v>
      </c>
      <c r="K43" s="24">
        <v>9.1</v>
      </c>
      <c r="L43" s="29">
        <v>3.3</v>
      </c>
      <c r="M43" s="44">
        <f t="shared" ref="M43:M49" si="6">K43/$K$101</f>
        <v>9.1182364729458912E-2</v>
      </c>
    </row>
    <row r="44" spans="1:13" x14ac:dyDescent="0.25">
      <c r="A44" s="14">
        <v>42</v>
      </c>
      <c r="B44" s="13" t="s">
        <v>57</v>
      </c>
      <c r="C44" s="5" t="s">
        <v>2</v>
      </c>
      <c r="D44" s="26">
        <v>55957294</v>
      </c>
      <c r="E44" s="24">
        <v>5.4</v>
      </c>
      <c r="F44" s="39">
        <f t="shared" si="4"/>
        <v>2.6461905460969173E-2</v>
      </c>
      <c r="G44" s="26">
        <v>8521770.3000000007</v>
      </c>
      <c r="H44" s="24">
        <v>3.8</v>
      </c>
      <c r="I44" s="39">
        <f t="shared" si="5"/>
        <v>2.3509147853241714E-2</v>
      </c>
      <c r="J44" s="26">
        <v>468683.4</v>
      </c>
      <c r="K44" s="24">
        <v>8.6999999999999993</v>
      </c>
      <c r="L44" s="29">
        <v>5.5</v>
      </c>
      <c r="M44" s="44">
        <f t="shared" si="6"/>
        <v>8.717434869739478E-2</v>
      </c>
    </row>
    <row r="45" spans="1:13" x14ac:dyDescent="0.25">
      <c r="A45" s="14">
        <v>43</v>
      </c>
      <c r="B45" s="12" t="s">
        <v>56</v>
      </c>
      <c r="C45" s="5" t="s">
        <v>2</v>
      </c>
      <c r="D45" s="7">
        <v>12037683</v>
      </c>
      <c r="E45" s="23">
        <v>1.2</v>
      </c>
      <c r="F45" s="39">
        <f t="shared" si="4"/>
        <v>5.6925559966340723E-3</v>
      </c>
      <c r="G45" s="7">
        <v>7465120.9000000004</v>
      </c>
      <c r="H45" s="23">
        <v>3.4</v>
      </c>
      <c r="I45" s="39">
        <f t="shared" si="5"/>
        <v>2.0594151778583477E-2</v>
      </c>
      <c r="J45" s="7">
        <v>177884</v>
      </c>
      <c r="K45" s="23">
        <v>3.3</v>
      </c>
      <c r="L45" s="29">
        <v>2.4</v>
      </c>
      <c r="M45" s="44">
        <f t="shared" si="6"/>
        <v>3.3066132264529056E-2</v>
      </c>
    </row>
    <row r="46" spans="1:13" x14ac:dyDescent="0.25">
      <c r="A46" s="14">
        <v>44</v>
      </c>
      <c r="B46" s="13" t="s">
        <v>58</v>
      </c>
      <c r="C46" s="5" t="s">
        <v>2</v>
      </c>
      <c r="D46" s="26">
        <v>21311879</v>
      </c>
      <c r="E46" s="24">
        <v>2</v>
      </c>
      <c r="F46" s="39">
        <f t="shared" si="4"/>
        <v>1.0078273750936102E-2</v>
      </c>
      <c r="G46" s="26">
        <v>3173247</v>
      </c>
      <c r="H46" s="24">
        <v>1.4</v>
      </c>
      <c r="I46" s="39">
        <f t="shared" si="5"/>
        <v>8.7540886777781012E-3</v>
      </c>
      <c r="J46" s="26">
        <v>145611.6</v>
      </c>
      <c r="K46" s="24">
        <v>2.7</v>
      </c>
      <c r="L46" s="29">
        <v>4.5999999999999996</v>
      </c>
      <c r="M46" s="44">
        <f t="shared" si="6"/>
        <v>2.7054108216432868E-2</v>
      </c>
    </row>
    <row r="47" spans="1:13" x14ac:dyDescent="0.25">
      <c r="A47" s="14">
        <v>45</v>
      </c>
      <c r="B47" s="13" t="s">
        <v>59</v>
      </c>
      <c r="C47" s="5" t="s">
        <v>2</v>
      </c>
      <c r="D47" s="26">
        <v>1526473</v>
      </c>
      <c r="E47" s="24">
        <v>0.1</v>
      </c>
      <c r="F47" s="39">
        <f t="shared" si="4"/>
        <v>7.2186092870613072E-4</v>
      </c>
      <c r="G47" s="26">
        <v>479072.2</v>
      </c>
      <c r="H47" s="24">
        <v>0.2</v>
      </c>
      <c r="I47" s="39">
        <f t="shared" si="5"/>
        <v>1.3216243557019817E-3</v>
      </c>
      <c r="J47" s="26">
        <v>15253.2</v>
      </c>
      <c r="K47" s="24">
        <v>0.3</v>
      </c>
      <c r="L47" s="29">
        <v>3.2</v>
      </c>
      <c r="M47" s="44">
        <f t="shared" si="6"/>
        <v>3.0060120240480962E-3</v>
      </c>
    </row>
    <row r="48" spans="1:13" x14ac:dyDescent="0.25">
      <c r="A48" s="14">
        <v>46</v>
      </c>
      <c r="B48" s="13" t="s">
        <v>60</v>
      </c>
      <c r="C48" s="5" t="s">
        <v>2</v>
      </c>
      <c r="D48" s="26">
        <v>1785365</v>
      </c>
      <c r="E48" s="24">
        <v>0.2</v>
      </c>
      <c r="F48" s="39">
        <f t="shared" si="4"/>
        <v>8.4428957274673125E-4</v>
      </c>
      <c r="G48" s="26">
        <v>303845.40000000002</v>
      </c>
      <c r="H48" s="24">
        <v>0.1</v>
      </c>
      <c r="I48" s="39">
        <f t="shared" si="5"/>
        <v>8.382233012226778E-4</v>
      </c>
      <c r="J48" s="26">
        <v>15925.8</v>
      </c>
      <c r="K48" s="24">
        <v>0.3</v>
      </c>
      <c r="L48" s="29">
        <v>5.2</v>
      </c>
      <c r="M48" s="44">
        <f t="shared" si="6"/>
        <v>3.0060120240480962E-3</v>
      </c>
    </row>
    <row r="49" spans="1:13" ht="15.75" thickBot="1" x14ac:dyDescent="0.3">
      <c r="A49" s="14">
        <v>47</v>
      </c>
      <c r="B49" s="12" t="s">
        <v>66</v>
      </c>
      <c r="C49" s="5" t="s">
        <v>2</v>
      </c>
      <c r="D49" s="7">
        <v>995956</v>
      </c>
      <c r="E49" s="23">
        <v>0.1</v>
      </c>
      <c r="F49" s="39">
        <f t="shared" si="4"/>
        <v>4.7098227293272996E-4</v>
      </c>
      <c r="G49" s="7">
        <v>107759.8</v>
      </c>
      <c r="H49" s="23">
        <v>0</v>
      </c>
      <c r="I49" s="39">
        <f t="shared" si="5"/>
        <v>2.9727873219438411E-4</v>
      </c>
      <c r="J49" s="7">
        <v>5167.3999999999996</v>
      </c>
      <c r="K49" s="23">
        <v>0.1</v>
      </c>
      <c r="L49" s="29">
        <v>4.8</v>
      </c>
      <c r="M49" s="44">
        <f t="shared" si="6"/>
        <v>1.0020040080160322E-3</v>
      </c>
    </row>
    <row r="50" spans="1:13" ht="15.75" thickBot="1" x14ac:dyDescent="0.3">
      <c r="A50" s="14">
        <v>48</v>
      </c>
      <c r="B50" s="19" t="s">
        <v>17</v>
      </c>
      <c r="C50" s="20" t="s">
        <v>2</v>
      </c>
      <c r="D50" s="21">
        <f t="shared" ref="D50:K50" si="7">SUM(D43:D49)</f>
        <v>140718633</v>
      </c>
      <c r="E50" s="25">
        <f t="shared" si="7"/>
        <v>13.499999999999998</v>
      </c>
      <c r="F50" s="41">
        <f t="shared" si="7"/>
        <v>6.6545089958117296E-2</v>
      </c>
      <c r="G50" s="21">
        <f t="shared" si="7"/>
        <v>35115918.699999996</v>
      </c>
      <c r="H50" s="25">
        <f t="shared" si="7"/>
        <v>15.7</v>
      </c>
      <c r="I50" s="41">
        <f t="shared" si="7"/>
        <v>9.6874862341773685E-2</v>
      </c>
      <c r="J50" s="21">
        <f t="shared" si="7"/>
        <v>1318701.2</v>
      </c>
      <c r="K50" s="25">
        <f t="shared" si="7"/>
        <v>24.5</v>
      </c>
      <c r="L50" s="31">
        <v>3.8</v>
      </c>
      <c r="M50" s="41">
        <f>SUM(M43:M49)</f>
        <v>0.24549098196392785</v>
      </c>
    </row>
    <row r="51" spans="1:13" ht="15.75" thickBot="1" x14ac:dyDescent="0.3">
      <c r="A51" s="14">
        <v>49</v>
      </c>
      <c r="B51" s="19" t="s">
        <v>7</v>
      </c>
      <c r="C51" s="20" t="s">
        <v>2</v>
      </c>
      <c r="D51" s="21">
        <f>SUM(D42,D50)</f>
        <v>1044832364</v>
      </c>
      <c r="E51" s="25">
        <f>SUM(E50,E42)</f>
        <v>99.8</v>
      </c>
      <c r="F51" s="41">
        <f t="shared" ref="F51:K51" si="8">SUM(F42,F50)</f>
        <v>0.49409564441641746</v>
      </c>
      <c r="G51" s="21">
        <f t="shared" si="8"/>
        <v>221417935.79999992</v>
      </c>
      <c r="H51" s="25">
        <f t="shared" si="8"/>
        <v>99.599999999999952</v>
      </c>
      <c r="I51" s="41">
        <f t="shared" si="8"/>
        <v>0.61082930034875293</v>
      </c>
      <c r="J51" s="21">
        <f t="shared" si="8"/>
        <v>5395093.2999999989</v>
      </c>
      <c r="K51" s="25">
        <f t="shared" si="8"/>
        <v>100.39999999999995</v>
      </c>
      <c r="L51" s="31">
        <v>2.4</v>
      </c>
      <c r="M51" s="41">
        <f>SUM(M42,M50)</f>
        <v>1.0060120240480954</v>
      </c>
    </row>
    <row r="52" spans="1:13" x14ac:dyDescent="0.25">
      <c r="A52" s="14">
        <v>50</v>
      </c>
      <c r="B52" s="11" t="s">
        <v>18</v>
      </c>
      <c r="C52" s="4" t="s">
        <v>3</v>
      </c>
      <c r="D52" s="9">
        <v>155057324</v>
      </c>
      <c r="E52" s="22">
        <v>14.5</v>
      </c>
      <c r="F52" s="38">
        <f t="shared" ref="F52:F65" si="9">D52/$D$102</f>
        <v>7.3325780348114517E-2</v>
      </c>
      <c r="G52" s="9">
        <v>41208368</v>
      </c>
      <c r="H52" s="22">
        <v>29.2</v>
      </c>
      <c r="I52" s="38">
        <f t="shared" ref="I52:I65" si="10">G52/$G$102</f>
        <v>0.1136822024060886</v>
      </c>
      <c r="J52" s="9">
        <v>820774</v>
      </c>
      <c r="K52" s="22">
        <v>22.3</v>
      </c>
      <c r="L52" s="28">
        <v>2</v>
      </c>
      <c r="M52" s="47">
        <f t="shared" ref="M52:M66" si="11">K52/$K$101</f>
        <v>0.22344689378757515</v>
      </c>
    </row>
    <row r="53" spans="1:13" x14ac:dyDescent="0.25">
      <c r="A53" s="14">
        <v>51</v>
      </c>
      <c r="B53" s="13" t="s">
        <v>19</v>
      </c>
      <c r="C53" s="5" t="s">
        <v>3</v>
      </c>
      <c r="D53" s="26">
        <v>154484684</v>
      </c>
      <c r="E53" s="24">
        <v>14.4</v>
      </c>
      <c r="F53" s="39">
        <f t="shared" si="9"/>
        <v>7.3054981950622863E-2</v>
      </c>
      <c r="G53" s="26">
        <v>29573937</v>
      </c>
      <c r="H53" s="24">
        <v>21</v>
      </c>
      <c r="I53" s="39">
        <f t="shared" si="10"/>
        <v>8.1586106297121805E-2</v>
      </c>
      <c r="J53" s="26">
        <v>672475</v>
      </c>
      <c r="K53" s="24">
        <v>18.3</v>
      </c>
      <c r="L53" s="29">
        <v>2.2999999999999998</v>
      </c>
      <c r="M53" s="44">
        <f t="shared" si="11"/>
        <v>0.18336673346693388</v>
      </c>
    </row>
    <row r="54" spans="1:13" x14ac:dyDescent="0.25">
      <c r="A54" s="14">
        <v>52</v>
      </c>
      <c r="B54" s="13" t="s">
        <v>20</v>
      </c>
      <c r="C54" s="5" t="s">
        <v>3</v>
      </c>
      <c r="D54" s="26">
        <v>114127248</v>
      </c>
      <c r="E54" s="24">
        <v>10.7</v>
      </c>
      <c r="F54" s="39">
        <f t="shared" si="9"/>
        <v>5.3970166017974046E-2</v>
      </c>
      <c r="G54" s="26">
        <v>15504763</v>
      </c>
      <c r="H54" s="24">
        <v>11</v>
      </c>
      <c r="I54" s="39">
        <f t="shared" si="10"/>
        <v>4.2773244638672263E-2</v>
      </c>
      <c r="J54" s="26">
        <v>385932</v>
      </c>
      <c r="K54" s="24">
        <v>10.5</v>
      </c>
      <c r="L54" s="29">
        <v>2.5</v>
      </c>
      <c r="M54" s="44">
        <f t="shared" si="11"/>
        <v>0.10521042084168337</v>
      </c>
    </row>
    <row r="55" spans="1:13" x14ac:dyDescent="0.25">
      <c r="A55" s="14">
        <v>53</v>
      </c>
      <c r="B55" s="12" t="s">
        <v>21</v>
      </c>
      <c r="C55" s="5" t="s">
        <v>3</v>
      </c>
      <c r="D55" s="7">
        <v>70067345</v>
      </c>
      <c r="E55" s="23">
        <v>6.5</v>
      </c>
      <c r="F55" s="39">
        <f t="shared" si="9"/>
        <v>3.3134473216147854E-2</v>
      </c>
      <c r="G55" s="7">
        <v>9484785</v>
      </c>
      <c r="H55" s="23">
        <v>6.7</v>
      </c>
      <c r="I55" s="39">
        <f t="shared" si="10"/>
        <v>2.6165832341339824E-2</v>
      </c>
      <c r="J55" s="7">
        <v>258386</v>
      </c>
      <c r="K55" s="23">
        <v>7</v>
      </c>
      <c r="L55" s="29">
        <v>2.7</v>
      </c>
      <c r="M55" s="44">
        <f t="shared" si="11"/>
        <v>7.0140280561122245E-2</v>
      </c>
    </row>
    <row r="56" spans="1:13" x14ac:dyDescent="0.25">
      <c r="A56" s="14">
        <v>54</v>
      </c>
      <c r="B56" s="13" t="s">
        <v>22</v>
      </c>
      <c r="C56" s="5" t="s">
        <v>3</v>
      </c>
      <c r="D56" s="26">
        <v>168325267</v>
      </c>
      <c r="E56" s="24">
        <v>15.7</v>
      </c>
      <c r="F56" s="39">
        <f t="shared" si="9"/>
        <v>7.960011972784807E-2</v>
      </c>
      <c r="G56" s="26">
        <v>8401340</v>
      </c>
      <c r="H56" s="24">
        <v>6</v>
      </c>
      <c r="I56" s="39">
        <f t="shared" si="10"/>
        <v>2.3176914804351592E-2</v>
      </c>
      <c r="J56" s="26">
        <v>387678</v>
      </c>
      <c r="K56" s="24">
        <v>10.5</v>
      </c>
      <c r="L56" s="29">
        <v>4.5999999999999996</v>
      </c>
      <c r="M56" s="44">
        <f t="shared" si="11"/>
        <v>0.10521042084168337</v>
      </c>
    </row>
    <row r="57" spans="1:13" x14ac:dyDescent="0.25">
      <c r="A57" s="14">
        <v>55</v>
      </c>
      <c r="B57" s="13" t="s">
        <v>23</v>
      </c>
      <c r="C57" s="5" t="s">
        <v>3</v>
      </c>
      <c r="D57" s="26">
        <v>121572423</v>
      </c>
      <c r="E57" s="24">
        <v>11.4</v>
      </c>
      <c r="F57" s="39">
        <f t="shared" si="9"/>
        <v>5.7490949510298948E-2</v>
      </c>
      <c r="G57" s="26">
        <v>7189534</v>
      </c>
      <c r="H57" s="24">
        <v>5.0999999999999996</v>
      </c>
      <c r="I57" s="39">
        <f t="shared" si="10"/>
        <v>1.9833885665975801E-2</v>
      </c>
      <c r="J57" s="26">
        <v>162085</v>
      </c>
      <c r="K57" s="24">
        <v>4.4000000000000004</v>
      </c>
      <c r="L57" s="29">
        <v>2.2999999999999998</v>
      </c>
      <c r="M57" s="44">
        <f t="shared" si="11"/>
        <v>4.4088176352705413E-2</v>
      </c>
    </row>
    <row r="58" spans="1:13" x14ac:dyDescent="0.25">
      <c r="A58" s="14">
        <v>56</v>
      </c>
      <c r="B58" s="12" t="s">
        <v>24</v>
      </c>
      <c r="C58" s="5" t="s">
        <v>3</v>
      </c>
      <c r="D58" s="7">
        <v>9184196</v>
      </c>
      <c r="E58" s="23">
        <v>0.9</v>
      </c>
      <c r="F58" s="39">
        <f t="shared" si="9"/>
        <v>4.3431572349980187E-3</v>
      </c>
      <c r="G58" s="7">
        <v>2786711</v>
      </c>
      <c r="H58" s="23">
        <v>2</v>
      </c>
      <c r="I58" s="39">
        <f t="shared" si="10"/>
        <v>7.6877454586231995E-3</v>
      </c>
      <c r="J58" s="7">
        <v>74549</v>
      </c>
      <c r="K58" s="23">
        <v>2</v>
      </c>
      <c r="L58" s="29">
        <v>2.7</v>
      </c>
      <c r="M58" s="44">
        <f t="shared" si="11"/>
        <v>2.004008016032064E-2</v>
      </c>
    </row>
    <row r="59" spans="1:13" x14ac:dyDescent="0.25">
      <c r="A59" s="14">
        <v>57</v>
      </c>
      <c r="B59" s="13" t="s">
        <v>25</v>
      </c>
      <c r="C59" s="5" t="s">
        <v>3</v>
      </c>
      <c r="D59" s="26">
        <v>6332909</v>
      </c>
      <c r="E59" s="24">
        <v>0.6</v>
      </c>
      <c r="F59" s="39">
        <f t="shared" si="9"/>
        <v>2.9947988416116193E-3</v>
      </c>
      <c r="G59" s="26">
        <v>2642332</v>
      </c>
      <c r="H59" s="24">
        <v>1.9</v>
      </c>
      <c r="I59" s="39">
        <f t="shared" si="10"/>
        <v>7.2894447372457193E-3</v>
      </c>
      <c r="J59" s="26">
        <v>51972</v>
      </c>
      <c r="K59" s="24">
        <v>1.4</v>
      </c>
      <c r="L59" s="29">
        <v>2</v>
      </c>
      <c r="M59" s="44">
        <f t="shared" si="11"/>
        <v>1.4028056112224449E-2</v>
      </c>
    </row>
    <row r="60" spans="1:13" x14ac:dyDescent="0.25">
      <c r="A60" s="14">
        <v>58</v>
      </c>
      <c r="B60" s="13" t="s">
        <v>26</v>
      </c>
      <c r="C60" s="5" t="s">
        <v>3</v>
      </c>
      <c r="D60" s="26">
        <v>27475307</v>
      </c>
      <c r="E60" s="24">
        <v>2.6</v>
      </c>
      <c r="F60" s="39">
        <f t="shared" si="9"/>
        <v>1.299292593285702E-2</v>
      </c>
      <c r="G60" s="26">
        <v>1782292</v>
      </c>
      <c r="H60" s="24">
        <v>1.3</v>
      </c>
      <c r="I60" s="39">
        <f t="shared" si="10"/>
        <v>4.9168382472888142E-3</v>
      </c>
      <c r="J60" s="26">
        <v>42212</v>
      </c>
      <c r="K60" s="24">
        <v>1.1000000000000001</v>
      </c>
      <c r="L60" s="29">
        <v>2.4</v>
      </c>
      <c r="M60" s="44">
        <f t="shared" si="11"/>
        <v>1.1022044088176353E-2</v>
      </c>
    </row>
    <row r="61" spans="1:13" x14ac:dyDescent="0.25">
      <c r="A61" s="14">
        <v>59</v>
      </c>
      <c r="B61" s="12" t="s">
        <v>27</v>
      </c>
      <c r="C61" s="5" t="s">
        <v>3</v>
      </c>
      <c r="D61" s="7">
        <v>46951723</v>
      </c>
      <c r="E61" s="23">
        <v>4.4000000000000004</v>
      </c>
      <c r="F61" s="39">
        <f t="shared" si="9"/>
        <v>2.2203219034423141E-2</v>
      </c>
      <c r="G61" s="7">
        <v>1534901</v>
      </c>
      <c r="H61" s="23">
        <v>1.1000000000000001</v>
      </c>
      <c r="I61" s="39">
        <f t="shared" si="10"/>
        <v>4.2343566276467877E-3</v>
      </c>
      <c r="J61" s="7">
        <v>45272</v>
      </c>
      <c r="K61" s="23">
        <v>1.2</v>
      </c>
      <c r="L61" s="29">
        <v>2.9</v>
      </c>
      <c r="M61" s="44">
        <f t="shared" si="11"/>
        <v>1.2024048096192385E-2</v>
      </c>
    </row>
    <row r="62" spans="1:13" x14ac:dyDescent="0.25">
      <c r="A62" s="14">
        <v>60</v>
      </c>
      <c r="B62" s="13" t="s">
        <v>28</v>
      </c>
      <c r="C62" s="5" t="s">
        <v>3</v>
      </c>
      <c r="D62" s="26">
        <v>24511168</v>
      </c>
      <c r="E62" s="24">
        <v>2.2999999999999998</v>
      </c>
      <c r="F62" s="39">
        <f t="shared" si="9"/>
        <v>1.1591200431420663E-2</v>
      </c>
      <c r="G62" s="26">
        <v>1512570</v>
      </c>
      <c r="H62" s="24">
        <v>1.1000000000000001</v>
      </c>
      <c r="I62" s="39">
        <f t="shared" si="10"/>
        <v>4.1727517307498675E-3</v>
      </c>
      <c r="J62" s="26">
        <v>49055</v>
      </c>
      <c r="K62" s="24">
        <v>1.3</v>
      </c>
      <c r="L62" s="29">
        <v>3.2</v>
      </c>
      <c r="M62" s="44">
        <f t="shared" si="11"/>
        <v>1.3026052104208418E-2</v>
      </c>
    </row>
    <row r="63" spans="1:13" x14ac:dyDescent="0.25">
      <c r="A63" s="14">
        <v>61</v>
      </c>
      <c r="B63" s="13" t="s">
        <v>29</v>
      </c>
      <c r="C63" s="5" t="s">
        <v>3</v>
      </c>
      <c r="D63" s="26">
        <v>8553554</v>
      </c>
      <c r="E63" s="24">
        <v>0.8</v>
      </c>
      <c r="F63" s="39">
        <f t="shared" si="9"/>
        <v>4.0449300014989056E-3</v>
      </c>
      <c r="G63" s="26">
        <v>1224775</v>
      </c>
      <c r="H63" s="24">
        <v>0.9</v>
      </c>
      <c r="I63" s="39">
        <f t="shared" si="10"/>
        <v>3.3788069319298734E-3</v>
      </c>
      <c r="J63" s="26">
        <v>27822</v>
      </c>
      <c r="K63" s="24">
        <v>0.8</v>
      </c>
      <c r="L63" s="29">
        <v>2.2999999999999998</v>
      </c>
      <c r="M63" s="44">
        <f t="shared" si="11"/>
        <v>8.0160320641282576E-3</v>
      </c>
    </row>
    <row r="64" spans="1:13" x14ac:dyDescent="0.25">
      <c r="A64" s="14">
        <v>62</v>
      </c>
      <c r="B64" s="12" t="s">
        <v>30</v>
      </c>
      <c r="C64" s="5" t="s">
        <v>3</v>
      </c>
      <c r="D64" s="7">
        <v>14312338</v>
      </c>
      <c r="E64" s="23">
        <v>1.3</v>
      </c>
      <c r="F64" s="39">
        <f t="shared" si="9"/>
        <v>6.7682281970503546E-3</v>
      </c>
      <c r="G64" s="7">
        <v>1216010</v>
      </c>
      <c r="H64" s="23">
        <v>0.9</v>
      </c>
      <c r="I64" s="39">
        <f t="shared" si="10"/>
        <v>3.3546267823037256E-3</v>
      </c>
      <c r="J64" s="7">
        <v>63100</v>
      </c>
      <c r="K64" s="23">
        <v>1.7</v>
      </c>
      <c r="L64" s="29">
        <v>5.2</v>
      </c>
      <c r="M64" s="44">
        <f t="shared" si="11"/>
        <v>1.7034068136272545E-2</v>
      </c>
    </row>
    <row r="65" spans="1:13" x14ac:dyDescent="0.25">
      <c r="A65" s="14">
        <v>63</v>
      </c>
      <c r="B65" s="13" t="s">
        <v>31</v>
      </c>
      <c r="C65" s="5" t="s">
        <v>3</v>
      </c>
      <c r="D65" s="26">
        <v>1995032</v>
      </c>
      <c r="E65" s="24">
        <v>0.2</v>
      </c>
      <c r="F65" s="39">
        <f t="shared" si="9"/>
        <v>9.4343997720133235E-4</v>
      </c>
      <c r="G65" s="26">
        <v>857490</v>
      </c>
      <c r="H65" s="24">
        <v>0.6</v>
      </c>
      <c r="I65" s="39">
        <f t="shared" si="10"/>
        <v>2.3655717630263087E-3</v>
      </c>
      <c r="J65" s="26">
        <v>16036</v>
      </c>
      <c r="K65" s="24">
        <v>0.4</v>
      </c>
      <c r="L65" s="29">
        <v>1.9</v>
      </c>
      <c r="M65" s="44">
        <f t="shared" si="11"/>
        <v>4.0080160320641288E-3</v>
      </c>
    </row>
    <row r="66" spans="1:13" x14ac:dyDescent="0.25">
      <c r="A66" s="14">
        <v>64</v>
      </c>
      <c r="B66" s="13" t="s">
        <v>26</v>
      </c>
      <c r="C66" s="5" t="s">
        <v>3</v>
      </c>
      <c r="D66" s="26">
        <v>14817964</v>
      </c>
      <c r="E66" s="24">
        <v>1.4</v>
      </c>
      <c r="F66" s="39">
        <f t="shared" ref="F66:F99" si="12">D66/$D$102</f>
        <v>7.0073360318682427E-3</v>
      </c>
      <c r="G66" s="26">
        <v>836526</v>
      </c>
      <c r="H66" s="24">
        <v>0.6</v>
      </c>
      <c r="I66" s="39">
        <f t="shared" ref="I66:I99" si="13">G66/$G$102</f>
        <v>2.3077380315074765E-3</v>
      </c>
      <c r="J66" s="26">
        <v>34059</v>
      </c>
      <c r="K66" s="24">
        <v>0.9</v>
      </c>
      <c r="L66" s="29">
        <v>4.0999999999999996</v>
      </c>
      <c r="M66" s="44">
        <f t="shared" si="11"/>
        <v>9.0180360721442889E-3</v>
      </c>
    </row>
    <row r="67" spans="1:13" x14ac:dyDescent="0.25">
      <c r="A67" s="14">
        <v>65</v>
      </c>
      <c r="B67" s="12" t="s">
        <v>32</v>
      </c>
      <c r="C67" s="5" t="s">
        <v>3</v>
      </c>
      <c r="D67" s="7">
        <v>8845848</v>
      </c>
      <c r="E67" s="23">
        <v>0.8</v>
      </c>
      <c r="F67" s="39">
        <f t="shared" si="12"/>
        <v>4.183154272937202E-3</v>
      </c>
      <c r="G67" s="7">
        <v>761892</v>
      </c>
      <c r="H67" s="23">
        <v>0.5</v>
      </c>
      <c r="I67" s="39">
        <f t="shared" si="13"/>
        <v>2.1018439884729154E-3</v>
      </c>
      <c r="J67" s="7">
        <v>20441</v>
      </c>
      <c r="K67" s="23">
        <v>0.6</v>
      </c>
      <c r="L67" s="29">
        <v>2.7</v>
      </c>
      <c r="M67" s="44">
        <f t="shared" ref="M67:M90" si="14">K67/$K$101</f>
        <v>6.0120240480961923E-3</v>
      </c>
    </row>
    <row r="68" spans="1:13" x14ac:dyDescent="0.25">
      <c r="A68" s="14">
        <v>66</v>
      </c>
      <c r="B68" s="13" t="s">
        <v>33</v>
      </c>
      <c r="C68" s="5" t="s">
        <v>3</v>
      </c>
      <c r="D68" s="26">
        <v>37095685</v>
      </c>
      <c r="E68" s="24">
        <v>3.5</v>
      </c>
      <c r="F68" s="39">
        <f t="shared" si="12"/>
        <v>1.7542351305977952E-2</v>
      </c>
      <c r="G68" s="26">
        <v>727761</v>
      </c>
      <c r="H68" s="24">
        <v>0.5</v>
      </c>
      <c r="I68" s="39">
        <f t="shared" si="13"/>
        <v>2.0076862375442155E-3</v>
      </c>
      <c r="J68" s="26">
        <v>23903</v>
      </c>
      <c r="K68" s="24">
        <v>0.6</v>
      </c>
      <c r="L68" s="29">
        <v>3.3</v>
      </c>
      <c r="M68" s="44">
        <f t="shared" si="14"/>
        <v>6.0120240480961923E-3</v>
      </c>
    </row>
    <row r="69" spans="1:13" x14ac:dyDescent="0.25">
      <c r="A69" s="14">
        <v>67</v>
      </c>
      <c r="B69" s="13" t="s">
        <v>34</v>
      </c>
      <c r="C69" s="5" t="s">
        <v>3</v>
      </c>
      <c r="D69" s="26">
        <v>6970930</v>
      </c>
      <c r="E69" s="24">
        <v>0.7</v>
      </c>
      <c r="F69" s="39">
        <f t="shared" si="12"/>
        <v>3.2965155647990026E-3</v>
      </c>
      <c r="G69" s="26">
        <v>562787</v>
      </c>
      <c r="H69" s="24">
        <v>0.4</v>
      </c>
      <c r="I69" s="39">
        <f t="shared" si="13"/>
        <v>1.5525697510155071E-3</v>
      </c>
      <c r="J69" s="26">
        <v>13941</v>
      </c>
      <c r="K69" s="24">
        <v>0.4</v>
      </c>
      <c r="L69" s="29">
        <v>2.5</v>
      </c>
      <c r="M69" s="44">
        <f t="shared" si="14"/>
        <v>4.0080160320641288E-3</v>
      </c>
    </row>
    <row r="70" spans="1:13" x14ac:dyDescent="0.25">
      <c r="A70" s="14">
        <v>68</v>
      </c>
      <c r="B70" s="12" t="s">
        <v>35</v>
      </c>
      <c r="C70" s="5" t="s">
        <v>3</v>
      </c>
      <c r="D70" s="7">
        <v>3206360</v>
      </c>
      <c r="E70" s="23">
        <v>0.3</v>
      </c>
      <c r="F70" s="39">
        <f t="shared" si="12"/>
        <v>1.5162705186178788E-3</v>
      </c>
      <c r="G70" s="7">
        <v>481890</v>
      </c>
      <c r="H70" s="23">
        <v>0.3</v>
      </c>
      <c r="I70" s="39">
        <f t="shared" si="13"/>
        <v>1.3293978668961128E-3</v>
      </c>
      <c r="J70" s="7">
        <v>13907</v>
      </c>
      <c r="K70" s="23">
        <v>0.4</v>
      </c>
      <c r="L70" s="29">
        <v>2.9</v>
      </c>
      <c r="M70" s="44">
        <f t="shared" si="14"/>
        <v>4.0080160320641288E-3</v>
      </c>
    </row>
    <row r="71" spans="1:13" x14ac:dyDescent="0.25">
      <c r="A71" s="14">
        <v>69</v>
      </c>
      <c r="B71" s="13" t="s">
        <v>36</v>
      </c>
      <c r="C71" s="5" t="s">
        <v>3</v>
      </c>
      <c r="D71" s="26">
        <v>496563</v>
      </c>
      <c r="E71" s="24">
        <v>0</v>
      </c>
      <c r="F71" s="39">
        <f t="shared" si="12"/>
        <v>2.3482199052397414E-4</v>
      </c>
      <c r="G71" s="26">
        <v>406404</v>
      </c>
      <c r="H71" s="24">
        <v>0.3</v>
      </c>
      <c r="I71" s="39">
        <f t="shared" si="13"/>
        <v>1.1211533974517999E-3</v>
      </c>
      <c r="J71" s="26">
        <v>11895</v>
      </c>
      <c r="K71" s="24">
        <v>0.3</v>
      </c>
      <c r="L71" s="29">
        <v>2.9</v>
      </c>
      <c r="M71" s="44">
        <f t="shared" si="14"/>
        <v>3.0060120240480962E-3</v>
      </c>
    </row>
    <row r="72" spans="1:13" x14ac:dyDescent="0.25">
      <c r="A72" s="14">
        <v>70</v>
      </c>
      <c r="B72" s="13" t="s">
        <v>37</v>
      </c>
      <c r="C72" s="5" t="s">
        <v>3</v>
      </c>
      <c r="D72" s="26">
        <v>233828</v>
      </c>
      <c r="E72" s="24">
        <v>0</v>
      </c>
      <c r="F72" s="39">
        <f t="shared" si="12"/>
        <v>1.1057601230909235E-4</v>
      </c>
      <c r="G72" s="26">
        <v>402601</v>
      </c>
      <c r="H72" s="24">
        <v>0.3</v>
      </c>
      <c r="I72" s="39">
        <f t="shared" si="13"/>
        <v>1.1106619988176594E-3</v>
      </c>
      <c r="J72" s="26">
        <v>10578</v>
      </c>
      <c r="K72" s="24">
        <v>0.3</v>
      </c>
      <c r="L72" s="29">
        <v>2.6</v>
      </c>
      <c r="M72" s="44">
        <f t="shared" si="14"/>
        <v>3.0060120240480962E-3</v>
      </c>
    </row>
    <row r="73" spans="1:13" x14ac:dyDescent="0.25">
      <c r="A73" s="14">
        <v>71</v>
      </c>
      <c r="B73" s="12" t="s">
        <v>38</v>
      </c>
      <c r="C73" s="5" t="s">
        <v>3</v>
      </c>
      <c r="D73" s="7">
        <v>4177683</v>
      </c>
      <c r="E73" s="23">
        <v>0.4</v>
      </c>
      <c r="F73" s="39">
        <f t="shared" si="12"/>
        <v>1.9756039774171011E-3</v>
      </c>
      <c r="G73" s="7">
        <v>320402</v>
      </c>
      <c r="H73" s="23">
        <v>0.2</v>
      </c>
      <c r="I73" s="39">
        <f t="shared" si="13"/>
        <v>8.8389826588899619E-4</v>
      </c>
      <c r="J73" s="7">
        <v>13216</v>
      </c>
      <c r="K73" s="23">
        <v>0.4</v>
      </c>
      <c r="L73" s="29">
        <v>4.0999999999999996</v>
      </c>
      <c r="M73" s="44">
        <f t="shared" si="14"/>
        <v>4.0080160320641288E-3</v>
      </c>
    </row>
    <row r="74" spans="1:13" x14ac:dyDescent="0.25">
      <c r="A74" s="14">
        <v>72</v>
      </c>
      <c r="B74" s="13" t="s">
        <v>39</v>
      </c>
      <c r="C74" s="5" t="s">
        <v>3</v>
      </c>
      <c r="D74" s="26">
        <v>363811</v>
      </c>
      <c r="E74" s="24">
        <v>0</v>
      </c>
      <c r="F74" s="39">
        <f t="shared" si="12"/>
        <v>1.7204427876123989E-4</v>
      </c>
      <c r="G74" s="26">
        <v>318327</v>
      </c>
      <c r="H74" s="24">
        <v>0.2</v>
      </c>
      <c r="I74" s="39">
        <f t="shared" si="13"/>
        <v>8.7817392926900105E-4</v>
      </c>
      <c r="J74" s="26">
        <v>10971</v>
      </c>
      <c r="K74" s="24">
        <v>0.3</v>
      </c>
      <c r="L74" s="29">
        <v>3.4</v>
      </c>
      <c r="M74" s="44">
        <f t="shared" si="14"/>
        <v>3.0060120240480962E-3</v>
      </c>
    </row>
    <row r="75" spans="1:13" x14ac:dyDescent="0.25">
      <c r="A75" s="14">
        <v>73</v>
      </c>
      <c r="B75" s="13" t="s">
        <v>40</v>
      </c>
      <c r="C75" s="5" t="s">
        <v>3</v>
      </c>
      <c r="D75" s="26">
        <v>6075228</v>
      </c>
      <c r="E75" s="24">
        <v>0.6</v>
      </c>
      <c r="F75" s="39">
        <f t="shared" si="12"/>
        <v>2.8729428730029875E-3</v>
      </c>
      <c r="G75" s="26">
        <v>303305</v>
      </c>
      <c r="H75" s="24">
        <v>0.2</v>
      </c>
      <c r="I75" s="39">
        <f t="shared" si="13"/>
        <v>8.3673249085668003E-4</v>
      </c>
      <c r="J75" s="26">
        <v>10464</v>
      </c>
      <c r="K75" s="24">
        <v>0.3</v>
      </c>
      <c r="L75" s="29">
        <v>3.4</v>
      </c>
      <c r="M75" s="44">
        <f t="shared" si="14"/>
        <v>3.0060120240480962E-3</v>
      </c>
    </row>
    <row r="76" spans="1:13" x14ac:dyDescent="0.25">
      <c r="A76" s="14">
        <v>74</v>
      </c>
      <c r="B76" s="12" t="s">
        <v>41</v>
      </c>
      <c r="C76" s="5" t="s">
        <v>3</v>
      </c>
      <c r="D76" s="7">
        <v>2662986</v>
      </c>
      <c r="E76" s="23">
        <v>0.2</v>
      </c>
      <c r="F76" s="39">
        <f t="shared" si="12"/>
        <v>1.2593118562145705E-3</v>
      </c>
      <c r="G76" s="7">
        <v>301892</v>
      </c>
      <c r="H76" s="23">
        <v>0.2</v>
      </c>
      <c r="I76" s="39">
        <f t="shared" si="13"/>
        <v>8.3283442452219655E-4</v>
      </c>
      <c r="J76" s="7">
        <v>9575</v>
      </c>
      <c r="K76" s="23">
        <v>0.3</v>
      </c>
      <c r="L76" s="29">
        <v>3.2</v>
      </c>
      <c r="M76" s="44">
        <f t="shared" si="14"/>
        <v>3.0060120240480962E-3</v>
      </c>
    </row>
    <row r="77" spans="1:13" x14ac:dyDescent="0.25">
      <c r="A77" s="14">
        <v>75</v>
      </c>
      <c r="B77" s="13" t="s">
        <v>42</v>
      </c>
      <c r="C77" s="5" t="s">
        <v>3</v>
      </c>
      <c r="D77" s="26">
        <v>1668551</v>
      </c>
      <c r="E77" s="24">
        <v>0.2</v>
      </c>
      <c r="F77" s="39">
        <f t="shared" si="12"/>
        <v>7.8904885605807836E-4</v>
      </c>
      <c r="G77" s="26">
        <v>289213</v>
      </c>
      <c r="H77" s="24">
        <v>0.2</v>
      </c>
      <c r="I77" s="39">
        <f t="shared" si="13"/>
        <v>7.978566587366941E-4</v>
      </c>
      <c r="J77" s="26">
        <v>5853</v>
      </c>
      <c r="K77" s="24">
        <v>0.2</v>
      </c>
      <c r="L77" s="29">
        <v>2</v>
      </c>
      <c r="M77" s="44">
        <f t="shared" si="14"/>
        <v>2.0040080160320644E-3</v>
      </c>
    </row>
    <row r="78" spans="1:13" x14ac:dyDescent="0.25">
      <c r="A78" s="14">
        <v>76</v>
      </c>
      <c r="B78" s="13" t="s">
        <v>54</v>
      </c>
      <c r="C78" s="5" t="s">
        <v>3</v>
      </c>
      <c r="D78" s="26">
        <v>1452750</v>
      </c>
      <c r="E78" s="24">
        <v>0.1</v>
      </c>
      <c r="F78" s="39">
        <f t="shared" si="12"/>
        <v>6.8699771576557947E-4</v>
      </c>
      <c r="G78" s="26">
        <v>249405</v>
      </c>
      <c r="H78" s="24">
        <v>0.2</v>
      </c>
      <c r="I78" s="39">
        <f t="shared" si="13"/>
        <v>6.8803767455897624E-4</v>
      </c>
      <c r="J78" s="26">
        <v>7143</v>
      </c>
      <c r="K78" s="24">
        <v>0.2</v>
      </c>
      <c r="L78" s="29">
        <v>2.9</v>
      </c>
      <c r="M78" s="44">
        <f t="shared" si="14"/>
        <v>2.0040080160320644E-3</v>
      </c>
    </row>
    <row r="79" spans="1:13" x14ac:dyDescent="0.25">
      <c r="A79" s="14">
        <v>77</v>
      </c>
      <c r="B79" s="12" t="s">
        <v>43</v>
      </c>
      <c r="C79" s="5" t="s">
        <v>3</v>
      </c>
      <c r="D79" s="7">
        <v>3326285</v>
      </c>
      <c r="E79" s="23">
        <v>0.3</v>
      </c>
      <c r="F79" s="39">
        <f t="shared" si="12"/>
        <v>1.5729824105904736E-3</v>
      </c>
      <c r="G79" s="7">
        <v>241289</v>
      </c>
      <c r="H79" s="23">
        <v>0.2</v>
      </c>
      <c r="I79" s="39">
        <f t="shared" si="13"/>
        <v>6.6564793190457608E-4</v>
      </c>
      <c r="J79" s="7">
        <v>7614</v>
      </c>
      <c r="K79" s="23">
        <v>0.2</v>
      </c>
      <c r="L79" s="29">
        <v>3.2</v>
      </c>
      <c r="M79" s="44">
        <f t="shared" si="14"/>
        <v>2.0040080160320644E-3</v>
      </c>
    </row>
    <row r="80" spans="1:13" x14ac:dyDescent="0.25">
      <c r="A80" s="14">
        <v>78</v>
      </c>
      <c r="B80" s="13" t="s">
        <v>44</v>
      </c>
      <c r="C80" s="5" t="s">
        <v>3</v>
      </c>
      <c r="D80" s="26">
        <v>4574462</v>
      </c>
      <c r="E80" s="24">
        <v>0.4</v>
      </c>
      <c r="F80" s="39">
        <f t="shared" si="12"/>
        <v>2.1632386472940591E-3</v>
      </c>
      <c r="G80" s="26">
        <v>205659</v>
      </c>
      <c r="H80" s="24">
        <v>0.1</v>
      </c>
      <c r="I80" s="39">
        <f t="shared" si="13"/>
        <v>5.6735486502726288E-4</v>
      </c>
      <c r="J80" s="26">
        <v>5300</v>
      </c>
      <c r="K80" s="24">
        <v>0.1</v>
      </c>
      <c r="L80" s="29">
        <v>2.6</v>
      </c>
      <c r="M80" s="44">
        <f t="shared" si="14"/>
        <v>1.0020040080160322E-3</v>
      </c>
    </row>
    <row r="81" spans="1:13" x14ac:dyDescent="0.25">
      <c r="A81" s="14">
        <v>79</v>
      </c>
      <c r="B81" s="13" t="s">
        <v>45</v>
      </c>
      <c r="C81" s="5" t="s">
        <v>3</v>
      </c>
      <c r="D81" s="26">
        <v>586315</v>
      </c>
      <c r="E81" s="24">
        <v>0.1</v>
      </c>
      <c r="F81" s="39">
        <f t="shared" si="12"/>
        <v>2.7726523195256979E-4</v>
      </c>
      <c r="G81" s="26">
        <v>148585</v>
      </c>
      <c r="H81" s="24">
        <v>0.1</v>
      </c>
      <c r="I81" s="39">
        <f t="shared" si="13"/>
        <v>4.0990388273829905E-4</v>
      </c>
      <c r="J81" s="26">
        <v>3226</v>
      </c>
      <c r="K81" s="24">
        <v>0.1</v>
      </c>
      <c r="L81" s="29">
        <v>2.2000000000000002</v>
      </c>
      <c r="M81" s="44">
        <f t="shared" si="14"/>
        <v>1.0020040080160322E-3</v>
      </c>
    </row>
    <row r="82" spans="1:13" x14ac:dyDescent="0.25">
      <c r="A82" s="14">
        <v>80</v>
      </c>
      <c r="B82" s="12" t="s">
        <v>46</v>
      </c>
      <c r="C82" s="5" t="s">
        <v>3</v>
      </c>
      <c r="D82" s="7">
        <v>976567</v>
      </c>
      <c r="E82" s="23">
        <v>0.1</v>
      </c>
      <c r="F82" s="39">
        <f t="shared" si="12"/>
        <v>4.6181331839066918E-4</v>
      </c>
      <c r="G82" s="7">
        <v>59650</v>
      </c>
      <c r="H82" s="23">
        <v>0</v>
      </c>
      <c r="I82" s="39">
        <f t="shared" si="13"/>
        <v>1.6455743584708779E-4</v>
      </c>
      <c r="J82" s="7">
        <v>1755</v>
      </c>
      <c r="K82" s="23">
        <v>0</v>
      </c>
      <c r="L82" s="29">
        <v>2.9</v>
      </c>
      <c r="M82" s="44">
        <f t="shared" si="14"/>
        <v>0</v>
      </c>
    </row>
    <row r="83" spans="1:13" x14ac:dyDescent="0.25">
      <c r="A83" s="14">
        <v>81</v>
      </c>
      <c r="B83" s="13" t="s">
        <v>47</v>
      </c>
      <c r="C83" s="5" t="s">
        <v>3</v>
      </c>
      <c r="D83" s="26">
        <v>745061</v>
      </c>
      <c r="E83" s="24">
        <v>0.1</v>
      </c>
      <c r="F83" s="39">
        <f t="shared" si="12"/>
        <v>3.5233536747962031E-4</v>
      </c>
      <c r="G83" s="26">
        <v>26288</v>
      </c>
      <c r="H83" s="24">
        <v>0</v>
      </c>
      <c r="I83" s="39">
        <f t="shared" si="13"/>
        <v>7.2521137863340216E-5</v>
      </c>
      <c r="J83" s="26">
        <v>1394</v>
      </c>
      <c r="K83" s="24">
        <v>0</v>
      </c>
      <c r="L83" s="29">
        <v>5.3</v>
      </c>
      <c r="M83" s="44">
        <f t="shared" si="14"/>
        <v>0</v>
      </c>
    </row>
    <row r="84" spans="1:13" x14ac:dyDescent="0.25">
      <c r="A84" s="14">
        <v>82</v>
      </c>
      <c r="B84" s="13" t="s">
        <v>48</v>
      </c>
      <c r="C84" s="5" t="s">
        <v>3</v>
      </c>
      <c r="D84" s="26">
        <v>211069</v>
      </c>
      <c r="E84" s="24">
        <v>0</v>
      </c>
      <c r="F84" s="39">
        <f t="shared" si="12"/>
        <v>9.9813402766425817E-5</v>
      </c>
      <c r="G84" s="26">
        <v>20989</v>
      </c>
      <c r="H84" s="24">
        <v>0</v>
      </c>
      <c r="I84" s="39">
        <f t="shared" si="13"/>
        <v>5.7902699429916608E-5</v>
      </c>
      <c r="J84" s="26">
        <v>590</v>
      </c>
      <c r="K84" s="24">
        <v>0</v>
      </c>
      <c r="L84" s="29">
        <v>2.8</v>
      </c>
      <c r="M84" s="44">
        <f t="shared" si="14"/>
        <v>0</v>
      </c>
    </row>
    <row r="85" spans="1:13" x14ac:dyDescent="0.25">
      <c r="A85" s="14">
        <v>83</v>
      </c>
      <c r="B85" s="12" t="s">
        <v>41</v>
      </c>
      <c r="C85" s="5" t="s">
        <v>3</v>
      </c>
      <c r="D85" s="7">
        <v>1015762</v>
      </c>
      <c r="E85" s="23">
        <v>0.1</v>
      </c>
      <c r="F85" s="39">
        <f t="shared" si="12"/>
        <v>4.8034842454756601E-4</v>
      </c>
      <c r="G85" s="7">
        <v>12707</v>
      </c>
      <c r="H85" s="23">
        <v>0</v>
      </c>
      <c r="I85" s="39">
        <f t="shared" si="13"/>
        <v>3.5055009845916924E-5</v>
      </c>
      <c r="J85" s="7">
        <v>338</v>
      </c>
      <c r="K85" s="23">
        <v>0</v>
      </c>
      <c r="L85" s="29">
        <v>2.7</v>
      </c>
      <c r="M85" s="44">
        <f t="shared" si="14"/>
        <v>0</v>
      </c>
    </row>
    <row r="86" spans="1:13" x14ac:dyDescent="0.25">
      <c r="A86" s="14">
        <v>84</v>
      </c>
      <c r="B86" s="13" t="s">
        <v>49</v>
      </c>
      <c r="C86" s="5" t="s">
        <v>3</v>
      </c>
      <c r="D86" s="26">
        <v>154203</v>
      </c>
      <c r="E86" s="24">
        <v>0</v>
      </c>
      <c r="F86" s="39">
        <f t="shared" si="12"/>
        <v>7.2921775091515847E-5</v>
      </c>
      <c r="G86" s="26">
        <v>9693</v>
      </c>
      <c r="H86" s="24">
        <v>0</v>
      </c>
      <c r="I86" s="39">
        <f t="shared" si="13"/>
        <v>2.6740238485596344E-5</v>
      </c>
      <c r="J86" s="26">
        <v>424</v>
      </c>
      <c r="K86" s="24">
        <v>0</v>
      </c>
      <c r="L86" s="29">
        <v>4.4000000000000004</v>
      </c>
      <c r="M86" s="44">
        <f t="shared" si="14"/>
        <v>0</v>
      </c>
    </row>
    <row r="87" spans="1:13" x14ac:dyDescent="0.25">
      <c r="A87" s="14">
        <v>85</v>
      </c>
      <c r="B87" s="13" t="s">
        <v>50</v>
      </c>
      <c r="C87" s="5" t="s">
        <v>3</v>
      </c>
      <c r="D87" s="26">
        <v>179908</v>
      </c>
      <c r="E87" s="24">
        <v>0</v>
      </c>
      <c r="F87" s="39">
        <f t="shared" si="12"/>
        <v>8.5077532299400357E-5</v>
      </c>
      <c r="G87" s="26">
        <v>6783</v>
      </c>
      <c r="H87" s="24">
        <v>0</v>
      </c>
      <c r="I87" s="39">
        <f t="shared" si="13"/>
        <v>1.8712373635386363E-5</v>
      </c>
      <c r="J87" s="26">
        <v>378</v>
      </c>
      <c r="K87" s="24">
        <v>0</v>
      </c>
      <c r="L87" s="29">
        <v>5.6</v>
      </c>
      <c r="M87" s="44">
        <f t="shared" si="14"/>
        <v>0</v>
      </c>
    </row>
    <row r="88" spans="1:13" x14ac:dyDescent="0.25">
      <c r="A88" s="14">
        <v>86</v>
      </c>
      <c r="B88" s="13" t="s">
        <v>51</v>
      </c>
      <c r="C88" s="5" t="s">
        <v>3</v>
      </c>
      <c r="D88" s="26">
        <v>154203</v>
      </c>
      <c r="E88" s="24">
        <v>0</v>
      </c>
      <c r="F88" s="39">
        <f t="shared" si="12"/>
        <v>7.2921775091515847E-5</v>
      </c>
      <c r="G88" s="26">
        <v>5788</v>
      </c>
      <c r="H88" s="24">
        <v>0</v>
      </c>
      <c r="I88" s="39">
        <f t="shared" si="13"/>
        <v>1.5967450774232091E-5</v>
      </c>
      <c r="J88" s="26">
        <v>377</v>
      </c>
      <c r="K88" s="24">
        <v>0</v>
      </c>
      <c r="L88" s="29">
        <v>6.5</v>
      </c>
      <c r="M88" s="44">
        <f t="shared" si="14"/>
        <v>0</v>
      </c>
    </row>
    <row r="89" spans="1:13" x14ac:dyDescent="0.25">
      <c r="A89" s="14">
        <v>87</v>
      </c>
      <c r="B89" s="12" t="s">
        <v>52</v>
      </c>
      <c r="C89" s="5" t="s">
        <v>3</v>
      </c>
      <c r="D89" s="7">
        <v>63662</v>
      </c>
      <c r="E89" s="23">
        <v>0</v>
      </c>
      <c r="F89" s="39">
        <f t="shared" si="12"/>
        <v>3.010541977702173E-5</v>
      </c>
      <c r="G89" s="7">
        <v>5213</v>
      </c>
      <c r="H89" s="23">
        <v>0</v>
      </c>
      <c r="I89" s="39">
        <f t="shared" si="13"/>
        <v>1.438118881929369E-5</v>
      </c>
      <c r="J89" s="7">
        <v>111</v>
      </c>
      <c r="K89" s="23">
        <v>0</v>
      </c>
      <c r="L89" s="29">
        <v>2.1</v>
      </c>
      <c r="M89" s="44">
        <f t="shared" si="14"/>
        <v>0</v>
      </c>
    </row>
    <row r="90" spans="1:13" ht="15.75" thickBot="1" x14ac:dyDescent="0.3">
      <c r="A90" s="14">
        <v>88</v>
      </c>
      <c r="B90" s="12" t="s">
        <v>53</v>
      </c>
      <c r="C90" s="5" t="s">
        <v>3</v>
      </c>
      <c r="D90" s="8">
        <v>5659</v>
      </c>
      <c r="E90" s="27">
        <v>0</v>
      </c>
      <c r="F90" s="40">
        <f t="shared" si="12"/>
        <v>2.6761108749044325E-6</v>
      </c>
      <c r="G90" s="8">
        <v>3377</v>
      </c>
      <c r="H90" s="27">
        <v>0</v>
      </c>
      <c r="I90" s="40">
        <f t="shared" si="13"/>
        <v>9.3161854292642999E-6</v>
      </c>
      <c r="J90" s="7">
        <v>36</v>
      </c>
      <c r="K90" s="23">
        <v>0</v>
      </c>
      <c r="L90" s="30">
        <v>1.1000000000000001</v>
      </c>
      <c r="M90" s="45">
        <f t="shared" si="14"/>
        <v>0</v>
      </c>
    </row>
    <row r="91" spans="1:13" ht="15.75" thickBot="1" x14ac:dyDescent="0.3">
      <c r="A91" s="14">
        <v>89</v>
      </c>
      <c r="B91" s="19" t="s">
        <v>68</v>
      </c>
      <c r="C91" s="20" t="s">
        <v>3</v>
      </c>
      <c r="D91" s="21">
        <f t="shared" ref="D91:K91" si="15">SUM(D52:D90)</f>
        <v>1023011861</v>
      </c>
      <c r="E91" s="25">
        <f t="shared" si="15"/>
        <v>95.59999999999998</v>
      </c>
      <c r="F91" s="41">
        <f t="shared" si="15"/>
        <v>0.48377684509247593</v>
      </c>
      <c r="G91" s="21">
        <f t="shared" si="15"/>
        <v>131628234</v>
      </c>
      <c r="H91" s="25">
        <f t="shared" si="15"/>
        <v>93.3</v>
      </c>
      <c r="I91" s="41">
        <f t="shared" si="15"/>
        <v>0.36312497354770268</v>
      </c>
      <c r="J91" s="21">
        <f t="shared" si="15"/>
        <v>3264837</v>
      </c>
      <c r="K91" s="25">
        <f t="shared" si="15"/>
        <v>88.5</v>
      </c>
      <c r="L91" s="31">
        <v>2.5</v>
      </c>
      <c r="M91" s="41">
        <f>SUM(M52:M90)</f>
        <v>0.88677354709418799</v>
      </c>
    </row>
    <row r="92" spans="1:13" x14ac:dyDescent="0.25">
      <c r="A92" s="14">
        <v>90</v>
      </c>
      <c r="B92" s="13" t="s">
        <v>55</v>
      </c>
      <c r="C92" s="5" t="s">
        <v>3</v>
      </c>
      <c r="D92" s="26">
        <v>29006711</v>
      </c>
      <c r="E92" s="24">
        <v>2.7</v>
      </c>
      <c r="F92" s="39">
        <f>D92/$D$102</f>
        <v>1.3717118705126352E-2</v>
      </c>
      <c r="G92" s="26">
        <v>4137257</v>
      </c>
      <c r="H92" s="24">
        <v>2.9</v>
      </c>
      <c r="I92" s="39">
        <f t="shared" si="13"/>
        <v>1.1413518916352302E-2</v>
      </c>
      <c r="J92" s="26">
        <v>246174</v>
      </c>
      <c r="K92" s="24">
        <v>6.7</v>
      </c>
      <c r="L92" s="29">
        <v>6</v>
      </c>
      <c r="M92" s="44">
        <f t="shared" ref="M92:M99" si="16">K92/$K$101</f>
        <v>6.7134268537074146E-2</v>
      </c>
    </row>
    <row r="93" spans="1:13" x14ac:dyDescent="0.25">
      <c r="A93" s="14">
        <v>91</v>
      </c>
      <c r="B93" s="13" t="s">
        <v>56</v>
      </c>
      <c r="C93" s="5" t="s">
        <v>3</v>
      </c>
      <c r="D93" s="26">
        <v>10428114</v>
      </c>
      <c r="E93" s="24">
        <v>1</v>
      </c>
      <c r="F93" s="39">
        <f t="shared" si="12"/>
        <v>4.9313994133492068E-3</v>
      </c>
      <c r="G93" s="26">
        <v>3745444</v>
      </c>
      <c r="H93" s="24">
        <v>2.7</v>
      </c>
      <c r="I93" s="39">
        <f t="shared" si="13"/>
        <v>1.0332617950525732E-2</v>
      </c>
      <c r="J93" s="26">
        <v>115070</v>
      </c>
      <c r="K93" s="24">
        <v>3.1</v>
      </c>
      <c r="L93" s="29">
        <v>3.1</v>
      </c>
      <c r="M93" s="44">
        <f t="shared" si="16"/>
        <v>3.1062124248496997E-2</v>
      </c>
    </row>
    <row r="94" spans="1:13" x14ac:dyDescent="0.25">
      <c r="A94" s="14">
        <v>92</v>
      </c>
      <c r="B94" s="12" t="s">
        <v>57</v>
      </c>
      <c r="C94" s="5" t="s">
        <v>3</v>
      </c>
      <c r="D94" s="7">
        <v>1759533</v>
      </c>
      <c r="E94" s="23">
        <v>0.2</v>
      </c>
      <c r="F94" s="39">
        <f t="shared" si="12"/>
        <v>8.320737579171622E-4</v>
      </c>
      <c r="G94" s="7">
        <v>839803</v>
      </c>
      <c r="H94" s="23">
        <v>0.6</v>
      </c>
      <c r="I94" s="39">
        <f t="shared" si="13"/>
        <v>2.3167783452924034E-3</v>
      </c>
      <c r="J94" s="7">
        <v>21967</v>
      </c>
      <c r="K94" s="23">
        <v>0.6</v>
      </c>
      <c r="L94" s="29">
        <v>2.6</v>
      </c>
      <c r="M94" s="44">
        <f t="shared" si="16"/>
        <v>6.0120240480961923E-3</v>
      </c>
    </row>
    <row r="95" spans="1:13" x14ac:dyDescent="0.25">
      <c r="A95" s="14">
        <v>93</v>
      </c>
      <c r="B95" s="13" t="s">
        <v>58</v>
      </c>
      <c r="C95" s="5" t="s">
        <v>3</v>
      </c>
      <c r="D95" s="26">
        <v>4865845</v>
      </c>
      <c r="E95" s="24">
        <v>0.5</v>
      </c>
      <c r="F95" s="39">
        <f t="shared" si="12"/>
        <v>2.3010321116980663E-3</v>
      </c>
      <c r="G95" s="26">
        <v>602183</v>
      </c>
      <c r="H95" s="24">
        <v>0.4</v>
      </c>
      <c r="I95" s="39">
        <f t="shared" si="13"/>
        <v>1.661252144018556E-3</v>
      </c>
      <c r="J95" s="26">
        <v>31259</v>
      </c>
      <c r="K95" s="24">
        <v>0.8</v>
      </c>
      <c r="L95" s="29">
        <v>5.2</v>
      </c>
      <c r="M95" s="44">
        <f t="shared" si="16"/>
        <v>8.0160320641282576E-3</v>
      </c>
    </row>
    <row r="96" spans="1:13" x14ac:dyDescent="0.25">
      <c r="A96" s="14">
        <v>94</v>
      </c>
      <c r="B96" s="13" t="s">
        <v>59</v>
      </c>
      <c r="C96" s="5" t="s">
        <v>3</v>
      </c>
      <c r="D96" s="26">
        <v>294618</v>
      </c>
      <c r="E96" s="24">
        <v>0</v>
      </c>
      <c r="F96" s="39">
        <f t="shared" si="12"/>
        <v>1.3932327862565719E-4</v>
      </c>
      <c r="G96" s="26">
        <v>51571</v>
      </c>
      <c r="H96" s="24">
        <v>0</v>
      </c>
      <c r="I96" s="39">
        <f t="shared" si="13"/>
        <v>1.4226976570109245E-4</v>
      </c>
      <c r="J96" s="26">
        <v>2782</v>
      </c>
      <c r="K96" s="24">
        <v>0.1</v>
      </c>
      <c r="L96" s="29">
        <v>5.4</v>
      </c>
      <c r="M96" s="44">
        <f t="shared" si="16"/>
        <v>1.0020040080160322E-3</v>
      </c>
    </row>
    <row r="97" spans="1:13" x14ac:dyDescent="0.25">
      <c r="A97" s="14">
        <v>95</v>
      </c>
      <c r="B97" s="13" t="s">
        <v>60</v>
      </c>
      <c r="C97" s="5" t="s">
        <v>3</v>
      </c>
      <c r="D97" s="26">
        <v>114592</v>
      </c>
      <c r="E97" s="24">
        <v>0</v>
      </c>
      <c r="F97" s="39">
        <f t="shared" si="12"/>
        <v>5.4189944756502691E-5</v>
      </c>
      <c r="G97" s="26">
        <v>32079</v>
      </c>
      <c r="H97" s="24">
        <v>0</v>
      </c>
      <c r="I97" s="39">
        <f t="shared" si="13"/>
        <v>8.8496864786902422E-5</v>
      </c>
      <c r="J97" s="26">
        <v>888</v>
      </c>
      <c r="K97" s="24">
        <v>0</v>
      </c>
      <c r="L97" s="29">
        <v>2.8</v>
      </c>
      <c r="M97" s="44">
        <f t="shared" si="16"/>
        <v>0</v>
      </c>
    </row>
    <row r="98" spans="1:13" x14ac:dyDescent="0.25">
      <c r="A98" s="14">
        <v>96</v>
      </c>
      <c r="B98" s="12" t="s">
        <v>61</v>
      </c>
      <c r="C98" s="5" t="s">
        <v>3</v>
      </c>
      <c r="D98" s="7">
        <v>309482</v>
      </c>
      <c r="E98" s="23">
        <v>0</v>
      </c>
      <c r="F98" s="39">
        <f t="shared" si="12"/>
        <v>1.4635238483604409E-4</v>
      </c>
      <c r="G98" s="7">
        <v>30516</v>
      </c>
      <c r="H98" s="23">
        <v>0</v>
      </c>
      <c r="I98" s="39">
        <f t="shared" si="13"/>
        <v>8.4184990985913344E-5</v>
      </c>
      <c r="J98" s="7">
        <v>1620</v>
      </c>
      <c r="K98" s="23">
        <v>0</v>
      </c>
      <c r="L98" s="29">
        <v>5.3</v>
      </c>
      <c r="M98" s="44">
        <f t="shared" si="16"/>
        <v>0</v>
      </c>
    </row>
    <row r="99" spans="1:13" ht="15.75" thickBot="1" x14ac:dyDescent="0.3">
      <c r="A99" s="14">
        <v>97</v>
      </c>
      <c r="B99" s="12" t="s">
        <v>62</v>
      </c>
      <c r="C99" s="5" t="s">
        <v>3</v>
      </c>
      <c r="D99" s="8">
        <v>12732</v>
      </c>
      <c r="E99" s="27">
        <v>0</v>
      </c>
      <c r="F99" s="40">
        <f t="shared" si="12"/>
        <v>6.0208947975407728E-6</v>
      </c>
      <c r="G99" s="8">
        <v>2395</v>
      </c>
      <c r="H99" s="27">
        <v>0</v>
      </c>
      <c r="I99" s="40">
        <f t="shared" si="13"/>
        <v>6.6071258818738517E-6</v>
      </c>
      <c r="J99" s="7">
        <v>83</v>
      </c>
      <c r="K99" s="23">
        <v>0</v>
      </c>
      <c r="L99" s="30">
        <v>3.5</v>
      </c>
      <c r="M99" s="45">
        <f t="shared" si="16"/>
        <v>0</v>
      </c>
    </row>
    <row r="100" spans="1:13" ht="15.75" thickBot="1" x14ac:dyDescent="0.3">
      <c r="A100" s="14">
        <v>98</v>
      </c>
      <c r="B100" s="19" t="s">
        <v>69</v>
      </c>
      <c r="C100" s="20" t="s">
        <v>3</v>
      </c>
      <c r="D100" s="21">
        <f t="shared" ref="D100:K100" si="17">SUM(D92:D99)</f>
        <v>46791627</v>
      </c>
      <c r="E100" s="25">
        <f t="shared" si="17"/>
        <v>4.4000000000000004</v>
      </c>
      <c r="F100" s="41">
        <f t="shared" si="17"/>
        <v>2.212751049110653E-2</v>
      </c>
      <c r="G100" s="21">
        <f t="shared" si="17"/>
        <v>9441248</v>
      </c>
      <c r="H100" s="25">
        <f t="shared" si="17"/>
        <v>6.6</v>
      </c>
      <c r="I100" s="41">
        <f t="shared" si="17"/>
        <v>2.6045726103544775E-2</v>
      </c>
      <c r="J100" s="21">
        <f t="shared" si="17"/>
        <v>419843</v>
      </c>
      <c r="K100" s="25">
        <f t="shared" si="17"/>
        <v>11.3</v>
      </c>
      <c r="L100" s="31">
        <v>4.4000000000000004</v>
      </c>
      <c r="M100" s="46">
        <f>SUM(M92:M99)</f>
        <v>0.11322645290581163</v>
      </c>
    </row>
    <row r="101" spans="1:13" ht="15.75" thickBot="1" x14ac:dyDescent="0.3">
      <c r="A101" s="14">
        <v>99</v>
      </c>
      <c r="B101" s="19" t="s">
        <v>8</v>
      </c>
      <c r="C101" s="20" t="s">
        <v>3</v>
      </c>
      <c r="D101" s="21">
        <f t="shared" ref="D101:K101" si="18">SUM(D100,D91)</f>
        <v>1069803488</v>
      </c>
      <c r="E101" s="25">
        <f t="shared" si="18"/>
        <v>99.999999999999986</v>
      </c>
      <c r="F101" s="41">
        <f t="shared" si="18"/>
        <v>0.50590435558358249</v>
      </c>
      <c r="G101" s="21">
        <f t="shared" si="18"/>
        <v>141069482</v>
      </c>
      <c r="H101" s="25">
        <f t="shared" si="18"/>
        <v>99.899999999999991</v>
      </c>
      <c r="I101" s="41">
        <f t="shared" si="18"/>
        <v>0.38917069965124745</v>
      </c>
      <c r="J101" s="21">
        <f t="shared" si="18"/>
        <v>3684680</v>
      </c>
      <c r="K101" s="25">
        <f t="shared" si="18"/>
        <v>99.8</v>
      </c>
      <c r="L101" s="31">
        <v>2.6</v>
      </c>
      <c r="M101" s="46">
        <f>SUM(M100,M91)</f>
        <v>0.99999999999999956</v>
      </c>
    </row>
    <row r="102" spans="1:13" ht="15.75" thickBot="1" x14ac:dyDescent="0.3">
      <c r="A102" s="14">
        <v>100</v>
      </c>
      <c r="B102" s="49" t="s">
        <v>70</v>
      </c>
      <c r="C102" s="49" t="s">
        <v>73</v>
      </c>
      <c r="D102" s="21">
        <f>SUM(D101,D51)</f>
        <v>2114635852</v>
      </c>
      <c r="E102" s="50" t="s">
        <v>67</v>
      </c>
      <c r="F102" s="41">
        <f>SUM(F101,F51)</f>
        <v>1</v>
      </c>
      <c r="G102" s="21">
        <f>SUM(G101,G51)</f>
        <v>362487417.79999995</v>
      </c>
      <c r="H102" s="50" t="s">
        <v>67</v>
      </c>
      <c r="I102" s="41">
        <f>SUM(I101,I51)</f>
        <v>1.0000000000000004</v>
      </c>
      <c r="J102" s="21">
        <f>SUM(J101,J51)</f>
        <v>9079773.2999999989</v>
      </c>
      <c r="K102" s="50" t="s">
        <v>67</v>
      </c>
      <c r="L102" s="51">
        <v>2.5</v>
      </c>
      <c r="M102" s="41">
        <f>SUM(M101,M51)</f>
        <v>2.0060120240480952</v>
      </c>
    </row>
    <row r="103" spans="1:13" x14ac:dyDescent="0.25">
      <c r="A103" s="14">
        <v>101</v>
      </c>
    </row>
    <row r="104" spans="1:13" x14ac:dyDescent="0.25">
      <c r="A104" s="14">
        <v>102</v>
      </c>
      <c r="B104" t="s">
        <v>5</v>
      </c>
    </row>
    <row r="105" spans="1:13" x14ac:dyDescent="0.25">
      <c r="B105" s="35"/>
    </row>
    <row r="106" spans="1:13" x14ac:dyDescent="0.25">
      <c r="B106" s="35"/>
    </row>
    <row r="107" spans="1:13" x14ac:dyDescent="0.25">
      <c r="B107" s="35"/>
    </row>
  </sheetData>
  <autoFilter ref="A2:M2"/>
  <sortState ref="D93:M100">
    <sortCondition descending="1" ref="G93:G100"/>
  </sortState>
  <mergeCells count="3">
    <mergeCell ref="D1:F1"/>
    <mergeCell ref="G1:I1"/>
    <mergeCell ref="J1:M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2018-08-10T09:38:00Z</dcterms:created>
  <dcterms:modified xsi:type="dcterms:W3CDTF">2018-08-20T08:16:04Z</dcterms:modified>
</cp:coreProperties>
</file>