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PL\Originals_more_recent\Tabular_data\Info_level_B\Topic_Deadwood\NFI\"/>
    </mc:Choice>
  </mc:AlternateContent>
  <bookViews>
    <workbookView xWindow="0" yWindow="0" windowWidth="28800" windowHeight="12300"/>
  </bookViews>
  <sheets>
    <sheet name="tabula-NFI_cycle-2_2010-2014_Po" sheetId="1" r:id="rId1"/>
  </sheets>
  <calcPr calcId="162913" iterateDelta="1E-4"/>
</workbook>
</file>

<file path=xl/calcChain.xml><?xml version="1.0" encoding="utf-8"?>
<calcChain xmlns="http://schemas.openxmlformats.org/spreadsheetml/2006/main">
  <c r="T5" i="1" l="1"/>
  <c r="U5" i="1" s="1"/>
  <c r="V5" i="1" s="1"/>
  <c r="T6" i="1"/>
  <c r="U6" i="1" s="1"/>
  <c r="V6" i="1" s="1"/>
  <c r="T7" i="1"/>
  <c r="U7" i="1" s="1"/>
  <c r="V7" i="1" s="1"/>
  <c r="T8" i="1"/>
  <c r="U8" i="1" s="1"/>
  <c r="V8" i="1" s="1"/>
  <c r="T9" i="1"/>
  <c r="U9" i="1" s="1"/>
  <c r="V9" i="1" s="1"/>
  <c r="T10" i="1"/>
  <c r="U10" i="1" s="1"/>
  <c r="V10" i="1" s="1"/>
  <c r="T11" i="1"/>
  <c r="U11" i="1" s="1"/>
  <c r="V11" i="1" s="1"/>
  <c r="T12" i="1"/>
  <c r="U12" i="1" s="1"/>
  <c r="V12" i="1" s="1"/>
  <c r="T13" i="1"/>
  <c r="U13" i="1" s="1"/>
  <c r="V13" i="1" s="1"/>
  <c r="T14" i="1"/>
  <c r="U14" i="1" s="1"/>
  <c r="V14" i="1" s="1"/>
  <c r="T15" i="1"/>
  <c r="U15" i="1" s="1"/>
  <c r="V15" i="1" s="1"/>
  <c r="T16" i="1"/>
  <c r="U16" i="1" s="1"/>
  <c r="V16" i="1" s="1"/>
  <c r="T17" i="1"/>
  <c r="U17" i="1" s="1"/>
  <c r="V17" i="1" s="1"/>
  <c r="T18" i="1"/>
  <c r="U18" i="1" s="1"/>
  <c r="V18" i="1" s="1"/>
  <c r="T19" i="1"/>
  <c r="U19" i="1" s="1"/>
  <c r="V19" i="1" s="1"/>
  <c r="T20" i="1"/>
  <c r="U20" i="1" s="1"/>
  <c r="V20" i="1" s="1"/>
  <c r="T21" i="1"/>
  <c r="U21" i="1" s="1"/>
  <c r="V21" i="1" s="1"/>
  <c r="T22" i="1"/>
  <c r="U22" i="1" s="1"/>
  <c r="V22" i="1" s="1"/>
  <c r="T23" i="1"/>
  <c r="U23" i="1" s="1"/>
  <c r="V23" i="1" s="1"/>
  <c r="T24" i="1"/>
  <c r="U24" i="1"/>
  <c r="V24" i="1" s="1"/>
  <c r="T25" i="1"/>
  <c r="U25" i="1" s="1"/>
  <c r="V25" i="1" s="1"/>
  <c r="T26" i="1"/>
  <c r="U26" i="1" s="1"/>
  <c r="V26" i="1" s="1"/>
  <c r="T27" i="1"/>
  <c r="U27" i="1" s="1"/>
  <c r="V27" i="1" s="1"/>
  <c r="T28" i="1"/>
  <c r="U28" i="1" s="1"/>
  <c r="V28" i="1" s="1"/>
  <c r="T29" i="1"/>
  <c r="U29" i="1" s="1"/>
  <c r="V29" i="1" s="1"/>
  <c r="T30" i="1"/>
  <c r="U30" i="1" s="1"/>
  <c r="V30" i="1" s="1"/>
  <c r="T31" i="1"/>
  <c r="U31" i="1" s="1"/>
  <c r="V31" i="1" s="1"/>
  <c r="T32" i="1"/>
  <c r="U32" i="1" s="1"/>
  <c r="V32" i="1" s="1"/>
  <c r="T33" i="1"/>
  <c r="U33" i="1" s="1"/>
  <c r="V33" i="1" s="1"/>
  <c r="T34" i="1"/>
  <c r="U34" i="1" s="1"/>
  <c r="V34" i="1" s="1"/>
  <c r="T35" i="1"/>
  <c r="U35" i="1" s="1"/>
  <c r="V35" i="1" s="1"/>
  <c r="T36" i="1"/>
  <c r="U36" i="1" s="1"/>
  <c r="V36" i="1" s="1"/>
  <c r="T37" i="1"/>
  <c r="U37" i="1" s="1"/>
  <c r="V37" i="1" s="1"/>
  <c r="T38" i="1"/>
  <c r="U38" i="1" s="1"/>
  <c r="V38" i="1" s="1"/>
  <c r="T39" i="1"/>
  <c r="U39" i="1" s="1"/>
  <c r="V39" i="1" s="1"/>
  <c r="T4" i="1"/>
  <c r="U4" i="1" s="1"/>
  <c r="V4" i="1" s="1"/>
</calcChain>
</file>

<file path=xl/sharedStrings.xml><?xml version="1.0" encoding="utf-8"?>
<sst xmlns="http://schemas.openxmlformats.org/spreadsheetml/2006/main" count="89" uniqueCount="65">
  <si>
    <t>Total</t>
  </si>
  <si>
    <t>Overall</t>
  </si>
  <si>
    <t>Katowice</t>
  </si>
  <si>
    <t>Krosno</t>
  </si>
  <si>
    <t>Lublin</t>
  </si>
  <si>
    <t>Olsztyn</t>
  </si>
  <si>
    <t>Radom</t>
  </si>
  <si>
    <t>Szczecin</t>
  </si>
  <si>
    <t>Szczecinek</t>
  </si>
  <si>
    <t>Warszawa</t>
  </si>
  <si>
    <t>By Regional Directorates of State Forests</t>
  </si>
  <si>
    <t>Białystok</t>
  </si>
  <si>
    <t>Białystok in %</t>
  </si>
  <si>
    <t>Gdańsk</t>
  </si>
  <si>
    <t>Gdańsk in %</t>
  </si>
  <si>
    <t>Katowice in %</t>
  </si>
  <si>
    <t>Kraków</t>
  </si>
  <si>
    <t>Kraków in %</t>
  </si>
  <si>
    <t>Krosno in %</t>
  </si>
  <si>
    <t>Lublin in %</t>
  </si>
  <si>
    <t>Łódź</t>
  </si>
  <si>
    <t>Łódź in %</t>
  </si>
  <si>
    <t>Olsztyn in %</t>
  </si>
  <si>
    <t>Piła</t>
  </si>
  <si>
    <t>Piła in %</t>
  </si>
  <si>
    <t>Poznań</t>
  </si>
  <si>
    <t>Poznań in %</t>
  </si>
  <si>
    <t>Radom in %</t>
  </si>
  <si>
    <t>Szczecin in %</t>
  </si>
  <si>
    <t>Szczecinek in %</t>
  </si>
  <si>
    <t>Toruń</t>
  </si>
  <si>
    <t>Toruń in %</t>
  </si>
  <si>
    <t>Warszawa in %</t>
  </si>
  <si>
    <t>Wrocław</t>
  </si>
  <si>
    <t>Wrocław in %</t>
  </si>
  <si>
    <t>Zielona Góra</t>
  </si>
  <si>
    <t>Zielona Góra in %</t>
  </si>
  <si>
    <t>Total in %</t>
  </si>
  <si>
    <t>Sums checked by JRC 07-2018</t>
  </si>
  <si>
    <t>Volume [m³ gross ] of lying dead trees, by age class , degree of decay, type of overthrow and Regional Directorates of State Forests - RDSF - 2014</t>
  </si>
  <si>
    <t>Non-forested forest area</t>
  </si>
  <si>
    <t>Age class 1
1 - 20 years</t>
  </si>
  <si>
    <t>Age class 2
21 - 40 years</t>
  </si>
  <si>
    <t>Age class 3
41 - 60 years</t>
  </si>
  <si>
    <t>Age class 4
61 - 80 years</t>
  </si>
  <si>
    <t>Age class 5
81 - 100 years</t>
  </si>
  <si>
    <t>Age class 6
101 - 120 years</t>
  </si>
  <si>
    <t>Age class 7
&gt; 121 years</t>
  </si>
  <si>
    <t>Regeneration class</t>
  </si>
  <si>
    <t>Total forested area</t>
  </si>
  <si>
    <t>Overall in %</t>
  </si>
  <si>
    <t>cut</t>
  </si>
  <si>
    <t>toppled</t>
  </si>
  <si>
    <t>broken off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</si>
  <si>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/ %</t>
    </r>
  </si>
  <si>
    <t>Degree of decay</t>
  </si>
  <si>
    <t>Type of overthrough</t>
  </si>
  <si>
    <t>Sum
Q+R+S</t>
  </si>
  <si>
    <t>Difference
(T-L)</t>
  </si>
  <si>
    <t>Difference
in % (U/L)</t>
  </si>
  <si>
    <t>Attention:</t>
  </si>
  <si>
    <t>The sum (colume T) of the Cells in column Q+R+S is different and smaller (Colume U) than the amount of Overall Forest (Colume L) .</t>
  </si>
  <si>
    <t>The percentage of the difference between the Sum Q+R+S and the Overall Forest is express in Column V.</t>
  </si>
  <si>
    <t>Likely not for all 'lying' trees the 'Type of overthrow' could be defined, therefore the sum is smaller.</t>
  </si>
  <si>
    <t xml:space="preserve"> --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</si>
</sst>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0" fillId="0" borderId="10" xfId="0" applyBorder="1" applyAlignment="1">
      <alignment horizontal="center" wrapText="1"/>
    </xf>
    <xf numFmtId="0" fontId="0" fillId="0" borderId="10" xfId="0" applyBorder="1"/>
    <xf numFmtId="0" fontId="0" fillId="33" borderId="11" xfId="0" applyFill="1" applyBorder="1"/>
    <xf numFmtId="0" fontId="0" fillId="0" borderId="12" xfId="0" applyBorder="1"/>
    <xf numFmtId="0" fontId="0" fillId="0" borderId="11" xfId="0" applyBorder="1"/>
    <xf numFmtId="0" fontId="0" fillId="33" borderId="13" xfId="0" applyFill="1" applyBorder="1"/>
    <xf numFmtId="0" fontId="16" fillId="0" borderId="0" xfId="0" applyFont="1"/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3" fontId="0" fillId="0" borderId="10" xfId="0" applyNumberFormat="1" applyBorder="1"/>
    <xf numFmtId="3" fontId="0" fillId="0" borderId="25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164" fontId="0" fillId="33" borderId="11" xfId="0" applyNumberFormat="1" applyFill="1" applyBorder="1"/>
    <xf numFmtId="164" fontId="0" fillId="33" borderId="26" xfId="0" applyNumberFormat="1" applyFill="1" applyBorder="1"/>
    <xf numFmtId="164" fontId="0" fillId="33" borderId="27" xfId="0" applyNumberFormat="1" applyFill="1" applyBorder="1"/>
    <xf numFmtId="164" fontId="0" fillId="33" borderId="28" xfId="0" applyNumberFormat="1" applyFill="1" applyBorder="1"/>
    <xf numFmtId="3" fontId="0" fillId="0" borderId="11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0" borderId="26" xfId="0" applyNumberForma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164" fontId="0" fillId="33" borderId="13" xfId="0" applyNumberFormat="1" applyFill="1" applyBorder="1"/>
    <xf numFmtId="164" fontId="0" fillId="33" borderId="29" xfId="0" applyNumberFormat="1" applyFill="1" applyBorder="1"/>
    <xf numFmtId="164" fontId="0" fillId="33" borderId="18" xfId="0" applyNumberFormat="1" applyFill="1" applyBorder="1"/>
    <xf numFmtId="164" fontId="0" fillId="33" borderId="19" xfId="0" applyNumberFormat="1" applyFill="1" applyBorder="1"/>
    <xf numFmtId="3" fontId="0" fillId="0" borderId="12" xfId="0" applyNumberFormat="1" applyBorder="1"/>
    <xf numFmtId="3" fontId="0" fillId="0" borderId="30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0" fontId="0" fillId="0" borderId="0" xfId="0" applyAlignment="1">
      <alignment wrapText="1"/>
    </xf>
    <xf numFmtId="3" fontId="0" fillId="0" borderId="0" xfId="0" applyNumberFormat="1"/>
    <xf numFmtId="3" fontId="0" fillId="0" borderId="0" xfId="0" applyNumberFormat="1" applyFill="1"/>
    <xf numFmtId="10" fontId="0" fillId="0" borderId="0" xfId="1" applyNumberFormat="1" applyFont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workbookViewId="0"/>
  </sheetViews>
  <sheetFormatPr defaultRowHeight="15" x14ac:dyDescent="0.25"/>
  <cols>
    <col min="1" max="1" width="27.140625" bestFit="1" customWidth="1"/>
    <col min="2" max="19" width="13.7109375" customWidth="1"/>
    <col min="20" max="22" width="11.7109375" customWidth="1"/>
  </cols>
  <sheetData>
    <row r="1" spans="1:22" ht="15.75" thickBot="1" x14ac:dyDescent="0.3">
      <c r="A1" s="7" t="s">
        <v>39</v>
      </c>
      <c r="L1" s="45" t="s">
        <v>1</v>
      </c>
      <c r="M1" s="46"/>
      <c r="N1" s="47" t="s">
        <v>55</v>
      </c>
      <c r="O1" s="48"/>
      <c r="P1" s="49"/>
      <c r="Q1" s="47" t="s">
        <v>56</v>
      </c>
      <c r="R1" s="48"/>
      <c r="S1" s="49"/>
    </row>
    <row r="2" spans="1:22" ht="45" x14ac:dyDescent="0.25">
      <c r="A2" s="1" t="s">
        <v>10</v>
      </c>
      <c r="B2" s="1" t="s">
        <v>40</v>
      </c>
      <c r="C2" s="8" t="s">
        <v>41</v>
      </c>
      <c r="D2" s="9" t="s">
        <v>42</v>
      </c>
      <c r="E2" s="9" t="s">
        <v>43</v>
      </c>
      <c r="F2" s="9" t="s">
        <v>44</v>
      </c>
      <c r="G2" s="9" t="s">
        <v>45</v>
      </c>
      <c r="H2" s="9" t="s">
        <v>46</v>
      </c>
      <c r="I2" s="9" t="s">
        <v>47</v>
      </c>
      <c r="J2" s="10" t="s">
        <v>48</v>
      </c>
      <c r="K2" s="1" t="s">
        <v>49</v>
      </c>
      <c r="L2" s="11" t="s">
        <v>1</v>
      </c>
      <c r="M2" s="12" t="s">
        <v>50</v>
      </c>
      <c r="N2" s="11">
        <v>1</v>
      </c>
      <c r="O2" s="13">
        <v>2</v>
      </c>
      <c r="P2" s="12">
        <v>3</v>
      </c>
      <c r="Q2" s="11" t="s">
        <v>51</v>
      </c>
      <c r="R2" s="13" t="s">
        <v>52</v>
      </c>
      <c r="S2" s="12" t="s">
        <v>53</v>
      </c>
    </row>
    <row r="3" spans="1:22" ht="30.75" thickBot="1" x14ac:dyDescent="0.3">
      <c r="A3" s="14" t="s">
        <v>54</v>
      </c>
      <c r="B3" s="14" t="s">
        <v>54</v>
      </c>
      <c r="C3" s="15" t="s">
        <v>54</v>
      </c>
      <c r="D3" s="16" t="s">
        <v>54</v>
      </c>
      <c r="E3" s="16" t="s">
        <v>54</v>
      </c>
      <c r="F3" s="16" t="s">
        <v>54</v>
      </c>
      <c r="G3" s="16" t="s">
        <v>54</v>
      </c>
      <c r="H3" s="16" t="s">
        <v>54</v>
      </c>
      <c r="I3" s="16" t="s">
        <v>54</v>
      </c>
      <c r="J3" s="17" t="s">
        <v>54</v>
      </c>
      <c r="K3" s="14" t="s">
        <v>54</v>
      </c>
      <c r="L3" s="15" t="s">
        <v>54</v>
      </c>
      <c r="M3" s="17" t="s">
        <v>54</v>
      </c>
      <c r="N3" s="15" t="s">
        <v>54</v>
      </c>
      <c r="O3" s="16" t="s">
        <v>54</v>
      </c>
      <c r="P3" s="17" t="s">
        <v>54</v>
      </c>
      <c r="Q3" s="15" t="s">
        <v>54</v>
      </c>
      <c r="R3" s="16" t="s">
        <v>54</v>
      </c>
      <c r="S3" s="17" t="s">
        <v>54</v>
      </c>
      <c r="T3" s="41" t="s">
        <v>57</v>
      </c>
      <c r="U3" s="41" t="s">
        <v>58</v>
      </c>
      <c r="V3" s="41" t="s">
        <v>59</v>
      </c>
    </row>
    <row r="4" spans="1:22" x14ac:dyDescent="0.25">
      <c r="A4" s="2" t="s">
        <v>11</v>
      </c>
      <c r="B4" s="18">
        <v>218960</v>
      </c>
      <c r="C4" s="19">
        <v>88234</v>
      </c>
      <c r="D4" s="20">
        <v>227054</v>
      </c>
      <c r="E4" s="20">
        <v>500696</v>
      </c>
      <c r="F4" s="20">
        <v>441987</v>
      </c>
      <c r="G4" s="20">
        <v>291169</v>
      </c>
      <c r="H4" s="20">
        <v>198497</v>
      </c>
      <c r="I4" s="20">
        <v>165136</v>
      </c>
      <c r="J4" s="21">
        <v>869</v>
      </c>
      <c r="K4" s="18">
        <v>1913642</v>
      </c>
      <c r="L4" s="19">
        <v>2132602</v>
      </c>
      <c r="M4" s="21"/>
      <c r="N4" s="19">
        <v>318403</v>
      </c>
      <c r="O4" s="20">
        <v>719046</v>
      </c>
      <c r="P4" s="21">
        <v>1095153</v>
      </c>
      <c r="Q4" s="19">
        <v>379919</v>
      </c>
      <c r="R4" s="20">
        <v>816863</v>
      </c>
      <c r="S4" s="21">
        <v>922266</v>
      </c>
      <c r="T4" s="42">
        <f>SUM(Q4:S4)</f>
        <v>2119048</v>
      </c>
      <c r="U4" s="43">
        <f>T4-L4</f>
        <v>-13554</v>
      </c>
      <c r="V4" s="44">
        <f>U4/L4</f>
        <v>-6.3556162847076009E-3</v>
      </c>
    </row>
    <row r="5" spans="1:22" x14ac:dyDescent="0.25">
      <c r="A5" s="3" t="s">
        <v>12</v>
      </c>
      <c r="B5" s="22">
        <v>10.3</v>
      </c>
      <c r="C5" s="23">
        <v>4.0999999999999996</v>
      </c>
      <c r="D5" s="24">
        <v>10.6</v>
      </c>
      <c r="E5" s="24">
        <v>23.6</v>
      </c>
      <c r="F5" s="24">
        <v>20.7</v>
      </c>
      <c r="G5" s="24">
        <v>13.7</v>
      </c>
      <c r="H5" s="24">
        <v>9.3000000000000007</v>
      </c>
      <c r="I5" s="24">
        <v>7.7</v>
      </c>
      <c r="J5" s="25">
        <v>0</v>
      </c>
      <c r="K5" s="22">
        <v>89.7</v>
      </c>
      <c r="L5" s="23">
        <v>100</v>
      </c>
      <c r="M5" s="25">
        <v>12.4</v>
      </c>
      <c r="N5" s="23">
        <v>14.9</v>
      </c>
      <c r="O5" s="24">
        <v>33.700000000000003</v>
      </c>
      <c r="P5" s="25">
        <v>51.4</v>
      </c>
      <c r="Q5" s="23">
        <v>17.899999999999999</v>
      </c>
      <c r="R5" s="24">
        <v>38.299999999999997</v>
      </c>
      <c r="S5" s="25">
        <v>43.8</v>
      </c>
      <c r="T5" s="42">
        <f t="shared" ref="T5:T39" si="0">SUM(Q5:S5)</f>
        <v>100</v>
      </c>
      <c r="U5" s="43">
        <f t="shared" ref="U5:U39" si="1">T5-L5</f>
        <v>0</v>
      </c>
      <c r="V5" s="44">
        <f t="shared" ref="V5:V39" si="2">U5/L5</f>
        <v>0</v>
      </c>
    </row>
    <row r="6" spans="1:22" x14ac:dyDescent="0.25">
      <c r="A6" s="4" t="s">
        <v>13</v>
      </c>
      <c r="B6" s="26" t="s">
        <v>64</v>
      </c>
      <c r="C6" s="27">
        <v>6664</v>
      </c>
      <c r="D6" s="28">
        <v>36766</v>
      </c>
      <c r="E6" s="28">
        <v>170508</v>
      </c>
      <c r="F6" s="28">
        <v>67617</v>
      </c>
      <c r="G6" s="28">
        <v>87358</v>
      </c>
      <c r="H6" s="28">
        <v>102580</v>
      </c>
      <c r="I6" s="28">
        <v>69505</v>
      </c>
      <c r="J6" s="29">
        <v>12162</v>
      </c>
      <c r="K6" s="26">
        <v>553160</v>
      </c>
      <c r="L6" s="27">
        <v>553160</v>
      </c>
      <c r="M6" s="29"/>
      <c r="N6" s="27">
        <v>161311</v>
      </c>
      <c r="O6" s="28">
        <v>204194</v>
      </c>
      <c r="P6" s="29">
        <v>187655</v>
      </c>
      <c r="Q6" s="27">
        <v>86416</v>
      </c>
      <c r="R6" s="28">
        <v>286590</v>
      </c>
      <c r="S6" s="29">
        <v>167882</v>
      </c>
      <c r="T6" s="42">
        <f t="shared" si="0"/>
        <v>540888</v>
      </c>
      <c r="U6" s="43">
        <f t="shared" si="1"/>
        <v>-12272</v>
      </c>
      <c r="V6" s="44">
        <f t="shared" si="2"/>
        <v>-2.2185262853423964E-2</v>
      </c>
    </row>
    <row r="7" spans="1:22" x14ac:dyDescent="0.25">
      <c r="A7" s="3" t="s">
        <v>14</v>
      </c>
      <c r="B7" s="22" t="s">
        <v>64</v>
      </c>
      <c r="C7" s="23">
        <v>1.2</v>
      </c>
      <c r="D7" s="24">
        <v>6.6</v>
      </c>
      <c r="E7" s="24">
        <v>30.9</v>
      </c>
      <c r="F7" s="24">
        <v>12.2</v>
      </c>
      <c r="G7" s="24">
        <v>15.8</v>
      </c>
      <c r="H7" s="24">
        <v>18.5</v>
      </c>
      <c r="I7" s="24">
        <v>12.6</v>
      </c>
      <c r="J7" s="25">
        <v>2.2000000000000002</v>
      </c>
      <c r="K7" s="22">
        <v>100</v>
      </c>
      <c r="L7" s="23">
        <v>100</v>
      </c>
      <c r="M7" s="25">
        <v>3.2</v>
      </c>
      <c r="N7" s="23">
        <v>29.1</v>
      </c>
      <c r="O7" s="24">
        <v>36.799999999999997</v>
      </c>
      <c r="P7" s="25">
        <v>34.1</v>
      </c>
      <c r="Q7" s="23">
        <v>15.6</v>
      </c>
      <c r="R7" s="24">
        <v>54.1</v>
      </c>
      <c r="S7" s="25">
        <v>30.3</v>
      </c>
      <c r="T7" s="42">
        <f t="shared" si="0"/>
        <v>100</v>
      </c>
      <c r="U7" s="43">
        <f t="shared" si="1"/>
        <v>0</v>
      </c>
      <c r="V7" s="44">
        <f t="shared" si="2"/>
        <v>0</v>
      </c>
    </row>
    <row r="8" spans="1:22" x14ac:dyDescent="0.25">
      <c r="A8" s="5" t="s">
        <v>2</v>
      </c>
      <c r="B8" s="26">
        <v>24224</v>
      </c>
      <c r="C8" s="27">
        <v>152850</v>
      </c>
      <c r="D8" s="28">
        <v>173727</v>
      </c>
      <c r="E8" s="28">
        <v>312602</v>
      </c>
      <c r="F8" s="28">
        <v>215694</v>
      </c>
      <c r="G8" s="28">
        <v>188306</v>
      </c>
      <c r="H8" s="28">
        <v>142452</v>
      </c>
      <c r="I8" s="28">
        <v>149711</v>
      </c>
      <c r="J8" s="29">
        <v>45290</v>
      </c>
      <c r="K8" s="26">
        <v>1380632</v>
      </c>
      <c r="L8" s="27">
        <v>1404856</v>
      </c>
      <c r="M8" s="29"/>
      <c r="N8" s="27">
        <v>365970</v>
      </c>
      <c r="O8" s="28">
        <v>571118</v>
      </c>
      <c r="P8" s="29">
        <v>467768</v>
      </c>
      <c r="Q8" s="27">
        <v>480856</v>
      </c>
      <c r="R8" s="28">
        <v>552547</v>
      </c>
      <c r="S8" s="29">
        <v>361455</v>
      </c>
      <c r="T8" s="42">
        <f t="shared" si="0"/>
        <v>1394858</v>
      </c>
      <c r="U8" s="43">
        <f t="shared" si="1"/>
        <v>-9998</v>
      </c>
      <c r="V8" s="44">
        <f t="shared" si="2"/>
        <v>-7.1167436377820928E-3</v>
      </c>
    </row>
    <row r="9" spans="1:22" x14ac:dyDescent="0.25">
      <c r="A9" s="3" t="s">
        <v>15</v>
      </c>
      <c r="B9" s="22">
        <v>1.7</v>
      </c>
      <c r="C9" s="23">
        <v>10.9</v>
      </c>
      <c r="D9" s="24">
        <v>12.4</v>
      </c>
      <c r="E9" s="24">
        <v>22.2</v>
      </c>
      <c r="F9" s="24">
        <v>15.4</v>
      </c>
      <c r="G9" s="24">
        <v>13.4</v>
      </c>
      <c r="H9" s="24">
        <v>10.1</v>
      </c>
      <c r="I9" s="24">
        <v>10.7</v>
      </c>
      <c r="J9" s="25">
        <v>3.2</v>
      </c>
      <c r="K9" s="22">
        <v>98.3</v>
      </c>
      <c r="L9" s="23">
        <v>100</v>
      </c>
      <c r="M9" s="25">
        <v>8.1999999999999993</v>
      </c>
      <c r="N9" s="23">
        <v>26</v>
      </c>
      <c r="O9" s="24">
        <v>40.700000000000003</v>
      </c>
      <c r="P9" s="25">
        <v>33.299999999999997</v>
      </c>
      <c r="Q9" s="23">
        <v>34.299999999999997</v>
      </c>
      <c r="R9" s="24">
        <v>40</v>
      </c>
      <c r="S9" s="25">
        <v>25.7</v>
      </c>
      <c r="T9" s="42">
        <f t="shared" si="0"/>
        <v>100</v>
      </c>
      <c r="U9" s="43">
        <f t="shared" si="1"/>
        <v>0</v>
      </c>
      <c r="V9" s="44">
        <f t="shared" si="2"/>
        <v>0</v>
      </c>
    </row>
    <row r="10" spans="1:22" x14ac:dyDescent="0.25">
      <c r="A10" s="5" t="s">
        <v>16</v>
      </c>
      <c r="B10" s="26">
        <v>137388</v>
      </c>
      <c r="C10" s="27">
        <v>52677</v>
      </c>
      <c r="D10" s="28">
        <v>96082</v>
      </c>
      <c r="E10" s="28">
        <v>86025</v>
      </c>
      <c r="F10" s="28">
        <v>166003</v>
      </c>
      <c r="G10" s="28">
        <v>91575</v>
      </c>
      <c r="H10" s="28">
        <v>76685</v>
      </c>
      <c r="I10" s="28">
        <v>45956</v>
      </c>
      <c r="J10" s="29">
        <v>75313</v>
      </c>
      <c r="K10" s="26">
        <v>690316</v>
      </c>
      <c r="L10" s="27">
        <v>827704</v>
      </c>
      <c r="M10" s="29"/>
      <c r="N10" s="27">
        <v>237699</v>
      </c>
      <c r="O10" s="28">
        <v>298767</v>
      </c>
      <c r="P10" s="29">
        <v>291238</v>
      </c>
      <c r="Q10" s="30">
        <v>257691</v>
      </c>
      <c r="R10" s="31">
        <v>328221</v>
      </c>
      <c r="S10" s="32">
        <v>241587</v>
      </c>
      <c r="T10" s="42">
        <f t="shared" si="0"/>
        <v>827499</v>
      </c>
      <c r="U10" s="43">
        <f t="shared" si="1"/>
        <v>-205</v>
      </c>
      <c r="V10" s="44">
        <f t="shared" si="2"/>
        <v>-2.4767308119810945E-4</v>
      </c>
    </row>
    <row r="11" spans="1:22" x14ac:dyDescent="0.25">
      <c r="A11" s="3" t="s">
        <v>17</v>
      </c>
      <c r="B11" s="22">
        <v>16.600000000000001</v>
      </c>
      <c r="C11" s="23">
        <v>6.4</v>
      </c>
      <c r="D11" s="24">
        <v>11.6</v>
      </c>
      <c r="E11" s="24">
        <v>10.4</v>
      </c>
      <c r="F11" s="24">
        <v>19.899999999999999</v>
      </c>
      <c r="G11" s="24">
        <v>11.1</v>
      </c>
      <c r="H11" s="24">
        <v>9.3000000000000007</v>
      </c>
      <c r="I11" s="24">
        <v>5.6</v>
      </c>
      <c r="J11" s="25">
        <v>9.1</v>
      </c>
      <c r="K11" s="22">
        <v>83.4</v>
      </c>
      <c r="L11" s="23">
        <v>100</v>
      </c>
      <c r="M11" s="25">
        <v>4.8</v>
      </c>
      <c r="N11" s="23">
        <v>28.8</v>
      </c>
      <c r="O11" s="24">
        <v>35.9</v>
      </c>
      <c r="P11" s="25">
        <v>35.299999999999997</v>
      </c>
      <c r="Q11" s="23">
        <v>31.2</v>
      </c>
      <c r="R11" s="24">
        <v>39.5</v>
      </c>
      <c r="S11" s="25">
        <v>29.3</v>
      </c>
      <c r="T11" s="42">
        <f t="shared" si="0"/>
        <v>100</v>
      </c>
      <c r="U11" s="43">
        <f t="shared" si="1"/>
        <v>0</v>
      </c>
      <c r="V11" s="44">
        <f t="shared" si="2"/>
        <v>0</v>
      </c>
    </row>
    <row r="12" spans="1:22" x14ac:dyDescent="0.25">
      <c r="A12" s="5" t="s">
        <v>3</v>
      </c>
      <c r="B12" s="26">
        <v>112933</v>
      </c>
      <c r="C12" s="27">
        <v>175914</v>
      </c>
      <c r="D12" s="28">
        <v>249039</v>
      </c>
      <c r="E12" s="28">
        <v>795306</v>
      </c>
      <c r="F12" s="28">
        <v>674605</v>
      </c>
      <c r="G12" s="28">
        <v>430187</v>
      </c>
      <c r="H12" s="28">
        <v>445707</v>
      </c>
      <c r="I12" s="28">
        <v>244388</v>
      </c>
      <c r="J12" s="29">
        <v>624990</v>
      </c>
      <c r="K12" s="26">
        <v>3640136</v>
      </c>
      <c r="L12" s="27">
        <v>3753069</v>
      </c>
      <c r="M12" s="29"/>
      <c r="N12" s="27">
        <v>743246</v>
      </c>
      <c r="O12" s="28">
        <v>876406</v>
      </c>
      <c r="P12" s="29">
        <v>2133417</v>
      </c>
      <c r="Q12" s="30">
        <v>829460</v>
      </c>
      <c r="R12" s="31">
        <v>1113591</v>
      </c>
      <c r="S12" s="32">
        <v>1785700</v>
      </c>
      <c r="T12" s="42">
        <f t="shared" si="0"/>
        <v>3728751</v>
      </c>
      <c r="U12" s="43">
        <f t="shared" si="1"/>
        <v>-24318</v>
      </c>
      <c r="V12" s="44">
        <f t="shared" si="2"/>
        <v>-6.47949717950829E-3</v>
      </c>
    </row>
    <row r="13" spans="1:22" x14ac:dyDescent="0.25">
      <c r="A13" s="3" t="s">
        <v>18</v>
      </c>
      <c r="B13" s="22">
        <v>3</v>
      </c>
      <c r="C13" s="23">
        <v>4.7</v>
      </c>
      <c r="D13" s="24">
        <v>6.6</v>
      </c>
      <c r="E13" s="24">
        <v>21.1</v>
      </c>
      <c r="F13" s="24">
        <v>18</v>
      </c>
      <c r="G13" s="24">
        <v>11.5</v>
      </c>
      <c r="H13" s="24">
        <v>11.9</v>
      </c>
      <c r="I13" s="24">
        <v>6.5</v>
      </c>
      <c r="J13" s="25">
        <v>16.7</v>
      </c>
      <c r="K13" s="22">
        <v>97</v>
      </c>
      <c r="L13" s="23">
        <v>100</v>
      </c>
      <c r="M13" s="25">
        <v>21.8</v>
      </c>
      <c r="N13" s="23">
        <v>19.8</v>
      </c>
      <c r="O13" s="24">
        <v>23.2</v>
      </c>
      <c r="P13" s="25">
        <v>57</v>
      </c>
      <c r="Q13" s="23">
        <v>22</v>
      </c>
      <c r="R13" s="24">
        <v>29.5</v>
      </c>
      <c r="S13" s="25">
        <v>48.5</v>
      </c>
      <c r="T13" s="42">
        <f t="shared" si="0"/>
        <v>100</v>
      </c>
      <c r="U13" s="43">
        <f t="shared" si="1"/>
        <v>0</v>
      </c>
      <c r="V13" s="44">
        <f t="shared" si="2"/>
        <v>0</v>
      </c>
    </row>
    <row r="14" spans="1:22" x14ac:dyDescent="0.25">
      <c r="A14" s="5" t="s">
        <v>4</v>
      </c>
      <c r="B14" s="26">
        <v>4569</v>
      </c>
      <c r="C14" s="27">
        <v>30668</v>
      </c>
      <c r="D14" s="28">
        <v>87482</v>
      </c>
      <c r="E14" s="28">
        <v>106885</v>
      </c>
      <c r="F14" s="28">
        <v>183835</v>
      </c>
      <c r="G14" s="28">
        <v>84641</v>
      </c>
      <c r="H14" s="28">
        <v>64308</v>
      </c>
      <c r="I14" s="28">
        <v>44163</v>
      </c>
      <c r="J14" s="29">
        <v>79804</v>
      </c>
      <c r="K14" s="26">
        <v>681786</v>
      </c>
      <c r="L14" s="27">
        <v>686355</v>
      </c>
      <c r="M14" s="29"/>
      <c r="N14" s="27">
        <v>175682</v>
      </c>
      <c r="O14" s="28">
        <v>270680</v>
      </c>
      <c r="P14" s="29">
        <v>239993</v>
      </c>
      <c r="Q14" s="27">
        <v>98453</v>
      </c>
      <c r="R14" s="28">
        <v>319548</v>
      </c>
      <c r="S14" s="29">
        <v>265302</v>
      </c>
      <c r="T14" s="42">
        <f t="shared" si="0"/>
        <v>683303</v>
      </c>
      <c r="U14" s="43">
        <f t="shared" si="1"/>
        <v>-3052</v>
      </c>
      <c r="V14" s="44">
        <f t="shared" si="2"/>
        <v>-4.446678468139665E-3</v>
      </c>
    </row>
    <row r="15" spans="1:22" x14ac:dyDescent="0.25">
      <c r="A15" s="3" t="s">
        <v>19</v>
      </c>
      <c r="B15" s="22">
        <v>0.7</v>
      </c>
      <c r="C15" s="23">
        <v>4.5</v>
      </c>
      <c r="D15" s="24">
        <v>12.7</v>
      </c>
      <c r="E15" s="24">
        <v>15.6</v>
      </c>
      <c r="F15" s="24">
        <v>26.8</v>
      </c>
      <c r="G15" s="24">
        <v>12.3</v>
      </c>
      <c r="H15" s="24">
        <v>9.4</v>
      </c>
      <c r="I15" s="24">
        <v>6.4</v>
      </c>
      <c r="J15" s="25">
        <v>11.6</v>
      </c>
      <c r="K15" s="22">
        <v>99.3</v>
      </c>
      <c r="L15" s="23">
        <v>100</v>
      </c>
      <c r="M15" s="25">
        <v>4</v>
      </c>
      <c r="N15" s="23">
        <v>25.5</v>
      </c>
      <c r="O15" s="24">
        <v>39.4</v>
      </c>
      <c r="P15" s="25">
        <v>35.1</v>
      </c>
      <c r="Q15" s="23">
        <v>14.3</v>
      </c>
      <c r="R15" s="24">
        <v>47.1</v>
      </c>
      <c r="S15" s="25">
        <v>38.6</v>
      </c>
      <c r="T15" s="42">
        <f t="shared" si="0"/>
        <v>100</v>
      </c>
      <c r="U15" s="43">
        <f t="shared" si="1"/>
        <v>0</v>
      </c>
      <c r="V15" s="44">
        <f t="shared" si="2"/>
        <v>0</v>
      </c>
    </row>
    <row r="16" spans="1:22" x14ac:dyDescent="0.25">
      <c r="A16" s="5" t="s">
        <v>20</v>
      </c>
      <c r="B16" s="26">
        <v>993</v>
      </c>
      <c r="C16" s="27">
        <v>6179</v>
      </c>
      <c r="D16" s="28">
        <v>38729</v>
      </c>
      <c r="E16" s="28">
        <v>49452</v>
      </c>
      <c r="F16" s="28">
        <v>178288</v>
      </c>
      <c r="G16" s="28">
        <v>50242</v>
      </c>
      <c r="H16" s="28">
        <v>48738</v>
      </c>
      <c r="I16" s="28">
        <v>438</v>
      </c>
      <c r="J16" s="29">
        <v>11449</v>
      </c>
      <c r="K16" s="26">
        <v>383515</v>
      </c>
      <c r="L16" s="27">
        <v>384508</v>
      </c>
      <c r="M16" s="29"/>
      <c r="N16" s="27">
        <v>116249</v>
      </c>
      <c r="O16" s="28">
        <v>137317</v>
      </c>
      <c r="P16" s="29">
        <v>130942</v>
      </c>
      <c r="Q16" s="27">
        <v>36473</v>
      </c>
      <c r="R16" s="28">
        <v>211156</v>
      </c>
      <c r="S16" s="29">
        <v>136879</v>
      </c>
      <c r="T16" s="42">
        <f t="shared" si="0"/>
        <v>384508</v>
      </c>
      <c r="U16" s="43">
        <f t="shared" si="1"/>
        <v>0</v>
      </c>
      <c r="V16" s="44">
        <f t="shared" si="2"/>
        <v>0</v>
      </c>
    </row>
    <row r="17" spans="1:22" x14ac:dyDescent="0.25">
      <c r="A17" s="3" t="s">
        <v>21</v>
      </c>
      <c r="B17" s="22">
        <v>0.3</v>
      </c>
      <c r="C17" s="23">
        <v>1.6</v>
      </c>
      <c r="D17" s="24">
        <v>10.1</v>
      </c>
      <c r="E17" s="24">
        <v>12.9</v>
      </c>
      <c r="F17" s="24">
        <v>46.2</v>
      </c>
      <c r="G17" s="24">
        <v>13.1</v>
      </c>
      <c r="H17" s="24">
        <v>12.7</v>
      </c>
      <c r="I17" s="24">
        <v>0.1</v>
      </c>
      <c r="J17" s="25">
        <v>3</v>
      </c>
      <c r="K17" s="22">
        <v>99.7</v>
      </c>
      <c r="L17" s="23">
        <v>100</v>
      </c>
      <c r="M17" s="25">
        <v>2.2000000000000002</v>
      </c>
      <c r="N17" s="23">
        <v>30</v>
      </c>
      <c r="O17" s="24">
        <v>35.799999999999997</v>
      </c>
      <c r="P17" s="25">
        <v>34.200000000000003</v>
      </c>
      <c r="Q17" s="23">
        <v>9.3000000000000007</v>
      </c>
      <c r="R17" s="24">
        <v>55.1</v>
      </c>
      <c r="S17" s="25">
        <v>35.6</v>
      </c>
      <c r="T17" s="42">
        <f t="shared" si="0"/>
        <v>100</v>
      </c>
      <c r="U17" s="43">
        <f t="shared" si="1"/>
        <v>0</v>
      </c>
      <c r="V17" s="44">
        <f t="shared" si="2"/>
        <v>0</v>
      </c>
    </row>
    <row r="18" spans="1:22" x14ac:dyDescent="0.25">
      <c r="A18" s="5" t="s">
        <v>5</v>
      </c>
      <c r="B18" s="26">
        <v>88124</v>
      </c>
      <c r="C18" s="27">
        <v>81598</v>
      </c>
      <c r="D18" s="28">
        <v>134044</v>
      </c>
      <c r="E18" s="28">
        <v>323835</v>
      </c>
      <c r="F18" s="28">
        <v>201781</v>
      </c>
      <c r="G18" s="28">
        <v>352329</v>
      </c>
      <c r="H18" s="28">
        <v>86864</v>
      </c>
      <c r="I18" s="28">
        <v>60714</v>
      </c>
      <c r="J18" s="29">
        <v>1569</v>
      </c>
      <c r="K18" s="26">
        <v>1242734</v>
      </c>
      <c r="L18" s="27">
        <v>1330858</v>
      </c>
      <c r="M18" s="29"/>
      <c r="N18" s="27">
        <v>130107</v>
      </c>
      <c r="O18" s="28">
        <v>461222</v>
      </c>
      <c r="P18" s="29">
        <v>739529</v>
      </c>
      <c r="Q18" s="27">
        <v>282166</v>
      </c>
      <c r="R18" s="28">
        <v>681315</v>
      </c>
      <c r="S18" s="29">
        <v>365319</v>
      </c>
      <c r="T18" s="42">
        <f t="shared" si="0"/>
        <v>1328800</v>
      </c>
      <c r="U18" s="43">
        <f t="shared" si="1"/>
        <v>-2058</v>
      </c>
      <c r="V18" s="44">
        <f t="shared" si="2"/>
        <v>-1.5463708374597439E-3</v>
      </c>
    </row>
    <row r="19" spans="1:22" x14ac:dyDescent="0.25">
      <c r="A19" s="3" t="s">
        <v>22</v>
      </c>
      <c r="B19" s="22">
        <v>6.6</v>
      </c>
      <c r="C19" s="23">
        <v>6.1</v>
      </c>
      <c r="D19" s="24">
        <v>10.1</v>
      </c>
      <c r="E19" s="24">
        <v>24.3</v>
      </c>
      <c r="F19" s="24">
        <v>15.2</v>
      </c>
      <c r="G19" s="24">
        <v>26.5</v>
      </c>
      <c r="H19" s="24">
        <v>6.5</v>
      </c>
      <c r="I19" s="24">
        <v>4.5999999999999996</v>
      </c>
      <c r="J19" s="25">
        <v>0.1</v>
      </c>
      <c r="K19" s="22">
        <v>93.4</v>
      </c>
      <c r="L19" s="23">
        <v>100</v>
      </c>
      <c r="M19" s="25">
        <v>7.7</v>
      </c>
      <c r="N19" s="23">
        <v>9.8000000000000007</v>
      </c>
      <c r="O19" s="24">
        <v>34.700000000000003</v>
      </c>
      <c r="P19" s="25">
        <v>55.5</v>
      </c>
      <c r="Q19" s="23">
        <v>21.2</v>
      </c>
      <c r="R19" s="24">
        <v>51.3</v>
      </c>
      <c r="S19" s="25">
        <v>27.5</v>
      </c>
      <c r="T19" s="42">
        <f t="shared" si="0"/>
        <v>100</v>
      </c>
      <c r="U19" s="43">
        <f t="shared" si="1"/>
        <v>0</v>
      </c>
      <c r="V19" s="44">
        <f t="shared" si="2"/>
        <v>0</v>
      </c>
    </row>
    <row r="20" spans="1:22" x14ac:dyDescent="0.25">
      <c r="A20" s="5" t="s">
        <v>23</v>
      </c>
      <c r="B20" s="37">
        <v>285</v>
      </c>
      <c r="C20" s="38">
        <v>9883</v>
      </c>
      <c r="D20" s="39">
        <v>31026</v>
      </c>
      <c r="E20" s="39">
        <v>66047</v>
      </c>
      <c r="F20" s="39">
        <v>64332</v>
      </c>
      <c r="G20" s="39">
        <v>22490</v>
      </c>
      <c r="H20" s="39">
        <v>9678</v>
      </c>
      <c r="I20" s="39">
        <v>12881</v>
      </c>
      <c r="J20" s="40">
        <v>911</v>
      </c>
      <c r="K20" s="37">
        <v>217248</v>
      </c>
      <c r="L20" s="38">
        <v>217533</v>
      </c>
      <c r="M20" s="40"/>
      <c r="N20" s="38">
        <v>53556</v>
      </c>
      <c r="O20" s="39">
        <v>100114</v>
      </c>
      <c r="P20" s="40">
        <v>63863</v>
      </c>
      <c r="Q20" s="38">
        <v>63958</v>
      </c>
      <c r="R20" s="39">
        <v>83838</v>
      </c>
      <c r="S20" s="40">
        <v>66936</v>
      </c>
      <c r="T20" s="42">
        <f t="shared" si="0"/>
        <v>214732</v>
      </c>
      <c r="U20" s="43">
        <f t="shared" si="1"/>
        <v>-2801</v>
      </c>
      <c r="V20" s="44">
        <f t="shared" si="2"/>
        <v>-1.2876207288089624E-2</v>
      </c>
    </row>
    <row r="21" spans="1:22" x14ac:dyDescent="0.25">
      <c r="A21" s="3" t="s">
        <v>24</v>
      </c>
      <c r="B21" s="22">
        <v>0.1</v>
      </c>
      <c r="C21" s="23">
        <v>4.5</v>
      </c>
      <c r="D21" s="24">
        <v>14.3</v>
      </c>
      <c r="E21" s="24">
        <v>30.5</v>
      </c>
      <c r="F21" s="24">
        <v>29.6</v>
      </c>
      <c r="G21" s="24">
        <v>10.3</v>
      </c>
      <c r="H21" s="24">
        <v>4.4000000000000004</v>
      </c>
      <c r="I21" s="24">
        <v>5.9</v>
      </c>
      <c r="J21" s="25">
        <v>0.4</v>
      </c>
      <c r="K21" s="22">
        <v>99.9</v>
      </c>
      <c r="L21" s="23">
        <v>100</v>
      </c>
      <c r="M21" s="25">
        <v>1.3</v>
      </c>
      <c r="N21" s="23">
        <v>24.6</v>
      </c>
      <c r="O21" s="24">
        <v>46</v>
      </c>
      <c r="P21" s="25">
        <v>29.4</v>
      </c>
      <c r="Q21" s="23">
        <v>29.4</v>
      </c>
      <c r="R21" s="24">
        <v>39.700000000000003</v>
      </c>
      <c r="S21" s="25">
        <v>30.9</v>
      </c>
      <c r="T21" s="42">
        <f t="shared" si="0"/>
        <v>100</v>
      </c>
      <c r="U21" s="43">
        <f t="shared" si="1"/>
        <v>0</v>
      </c>
      <c r="V21" s="44">
        <f t="shared" si="2"/>
        <v>0</v>
      </c>
    </row>
    <row r="22" spans="1:22" x14ac:dyDescent="0.25">
      <c r="A22" s="5" t="s">
        <v>25</v>
      </c>
      <c r="B22" s="26">
        <v>8791</v>
      </c>
      <c r="C22" s="27">
        <v>7131</v>
      </c>
      <c r="D22" s="28">
        <v>86048</v>
      </c>
      <c r="E22" s="28">
        <v>83670</v>
      </c>
      <c r="F22" s="28">
        <v>160516</v>
      </c>
      <c r="G22" s="28">
        <v>141967</v>
      </c>
      <c r="H22" s="28">
        <v>132018</v>
      </c>
      <c r="I22" s="28">
        <v>46480</v>
      </c>
      <c r="J22" s="29">
        <v>23294</v>
      </c>
      <c r="K22" s="26">
        <v>681124</v>
      </c>
      <c r="L22" s="27">
        <v>689915</v>
      </c>
      <c r="M22" s="29"/>
      <c r="N22" s="27">
        <v>266117</v>
      </c>
      <c r="O22" s="28">
        <v>217554</v>
      </c>
      <c r="P22" s="29">
        <v>206244</v>
      </c>
      <c r="Q22" s="27">
        <v>48778</v>
      </c>
      <c r="R22" s="28">
        <v>461833</v>
      </c>
      <c r="S22" s="29">
        <v>168903</v>
      </c>
      <c r="T22" s="42">
        <f t="shared" si="0"/>
        <v>679514</v>
      </c>
      <c r="U22" s="43">
        <f t="shared" si="1"/>
        <v>-10401</v>
      </c>
      <c r="V22" s="44">
        <f t="shared" si="2"/>
        <v>-1.5075770203575803E-2</v>
      </c>
    </row>
    <row r="23" spans="1:22" x14ac:dyDescent="0.25">
      <c r="A23" s="3" t="s">
        <v>26</v>
      </c>
      <c r="B23" s="22">
        <v>1.3</v>
      </c>
      <c r="C23" s="23">
        <v>1</v>
      </c>
      <c r="D23" s="24">
        <v>12.5</v>
      </c>
      <c r="E23" s="24">
        <v>12.1</v>
      </c>
      <c r="F23" s="24">
        <v>23.3</v>
      </c>
      <c r="G23" s="24">
        <v>20.6</v>
      </c>
      <c r="H23" s="24">
        <v>19.100000000000001</v>
      </c>
      <c r="I23" s="24">
        <v>6.7</v>
      </c>
      <c r="J23" s="25">
        <v>3.4</v>
      </c>
      <c r="K23" s="22">
        <v>98.7</v>
      </c>
      <c r="L23" s="23">
        <v>100</v>
      </c>
      <c r="M23" s="25">
        <v>4</v>
      </c>
      <c r="N23" s="23">
        <v>38.5</v>
      </c>
      <c r="O23" s="24">
        <v>31.5</v>
      </c>
      <c r="P23" s="25">
        <v>30</v>
      </c>
      <c r="Q23" s="23">
        <v>7.1</v>
      </c>
      <c r="R23" s="24">
        <v>68.400000000000006</v>
      </c>
      <c r="S23" s="25">
        <v>24.5</v>
      </c>
      <c r="T23" s="42">
        <f t="shared" si="0"/>
        <v>100</v>
      </c>
      <c r="U23" s="43">
        <f t="shared" si="1"/>
        <v>0</v>
      </c>
      <c r="V23" s="44">
        <f t="shared" si="2"/>
        <v>0</v>
      </c>
    </row>
    <row r="24" spans="1:22" x14ac:dyDescent="0.25">
      <c r="A24" s="5" t="s">
        <v>6</v>
      </c>
      <c r="B24" s="26">
        <v>17766</v>
      </c>
      <c r="C24" s="27">
        <v>6466</v>
      </c>
      <c r="D24" s="28">
        <v>15970</v>
      </c>
      <c r="E24" s="28">
        <v>90122</v>
      </c>
      <c r="F24" s="28">
        <v>109518</v>
      </c>
      <c r="G24" s="28">
        <v>92677</v>
      </c>
      <c r="H24" s="28">
        <v>34212</v>
      </c>
      <c r="I24" s="28">
        <v>8714</v>
      </c>
      <c r="J24" s="29">
        <v>11481</v>
      </c>
      <c r="K24" s="26">
        <v>369160</v>
      </c>
      <c r="L24" s="27">
        <v>386926</v>
      </c>
      <c r="M24" s="29"/>
      <c r="N24" s="27">
        <v>72235</v>
      </c>
      <c r="O24" s="28">
        <v>151918</v>
      </c>
      <c r="P24" s="29">
        <v>162773</v>
      </c>
      <c r="Q24" s="27">
        <v>69955</v>
      </c>
      <c r="R24" s="28">
        <v>233028</v>
      </c>
      <c r="S24" s="29">
        <v>72192</v>
      </c>
      <c r="T24" s="42">
        <f t="shared" si="0"/>
        <v>375175</v>
      </c>
      <c r="U24" s="43">
        <f t="shared" si="1"/>
        <v>-11751</v>
      </c>
      <c r="V24" s="44">
        <f t="shared" si="2"/>
        <v>-3.03701482970904E-2</v>
      </c>
    </row>
    <row r="25" spans="1:22" x14ac:dyDescent="0.25">
      <c r="A25" s="3" t="s">
        <v>27</v>
      </c>
      <c r="B25" s="22">
        <v>4.5999999999999996</v>
      </c>
      <c r="C25" s="23">
        <v>1.7</v>
      </c>
      <c r="D25" s="24">
        <v>4.0999999999999996</v>
      </c>
      <c r="E25" s="24">
        <v>23.3</v>
      </c>
      <c r="F25" s="24">
        <v>28.2</v>
      </c>
      <c r="G25" s="24">
        <v>24</v>
      </c>
      <c r="H25" s="24">
        <v>8.8000000000000007</v>
      </c>
      <c r="I25" s="24">
        <v>2.2999999999999998</v>
      </c>
      <c r="J25" s="25">
        <v>3</v>
      </c>
      <c r="K25" s="22">
        <v>95.4</v>
      </c>
      <c r="L25" s="23">
        <v>100</v>
      </c>
      <c r="M25" s="25">
        <v>2.2999999999999998</v>
      </c>
      <c r="N25" s="23">
        <v>18.600000000000001</v>
      </c>
      <c r="O25" s="24">
        <v>39.4</v>
      </c>
      <c r="P25" s="25">
        <v>42</v>
      </c>
      <c r="Q25" s="23">
        <v>18.100000000000001</v>
      </c>
      <c r="R25" s="24">
        <v>63.3</v>
      </c>
      <c r="S25" s="25">
        <v>18.600000000000001</v>
      </c>
      <c r="T25" s="42">
        <f t="shared" si="0"/>
        <v>100</v>
      </c>
      <c r="U25" s="43">
        <f t="shared" si="1"/>
        <v>0</v>
      </c>
      <c r="V25" s="44">
        <f t="shared" si="2"/>
        <v>0</v>
      </c>
    </row>
    <row r="26" spans="1:22" x14ac:dyDescent="0.25">
      <c r="A26" s="5" t="s">
        <v>7</v>
      </c>
      <c r="B26" s="26">
        <v>1818</v>
      </c>
      <c r="C26" s="27">
        <v>26414</v>
      </c>
      <c r="D26" s="28">
        <v>219290</v>
      </c>
      <c r="E26" s="28">
        <v>537894</v>
      </c>
      <c r="F26" s="28">
        <v>208488</v>
      </c>
      <c r="G26" s="28">
        <v>175961</v>
      </c>
      <c r="H26" s="28">
        <v>62115</v>
      </c>
      <c r="I26" s="28">
        <v>48909</v>
      </c>
      <c r="J26" s="29">
        <v>20559</v>
      </c>
      <c r="K26" s="26">
        <v>1299630</v>
      </c>
      <c r="L26" s="27">
        <v>1301448</v>
      </c>
      <c r="M26" s="29"/>
      <c r="N26" s="27">
        <v>174549</v>
      </c>
      <c r="O26" s="28">
        <v>508808</v>
      </c>
      <c r="P26" s="29">
        <v>618091</v>
      </c>
      <c r="Q26" s="30">
        <v>275346</v>
      </c>
      <c r="R26" s="31">
        <v>608059</v>
      </c>
      <c r="S26" s="32">
        <v>416511</v>
      </c>
      <c r="T26" s="42">
        <f t="shared" si="0"/>
        <v>1299916</v>
      </c>
      <c r="U26" s="43">
        <f t="shared" si="1"/>
        <v>-1532</v>
      </c>
      <c r="V26" s="44">
        <f t="shared" si="2"/>
        <v>-1.1771503740449099E-3</v>
      </c>
    </row>
    <row r="27" spans="1:22" x14ac:dyDescent="0.25">
      <c r="A27" s="3" t="s">
        <v>28</v>
      </c>
      <c r="B27" s="22">
        <v>0.1</v>
      </c>
      <c r="C27" s="23">
        <v>2</v>
      </c>
      <c r="D27" s="24">
        <v>16.8</v>
      </c>
      <c r="E27" s="24">
        <v>41.4</v>
      </c>
      <c r="F27" s="24">
        <v>16</v>
      </c>
      <c r="G27" s="24">
        <v>13.5</v>
      </c>
      <c r="H27" s="24">
        <v>4.8</v>
      </c>
      <c r="I27" s="24">
        <v>3.8</v>
      </c>
      <c r="J27" s="25">
        <v>1.6</v>
      </c>
      <c r="K27" s="22">
        <v>99.9</v>
      </c>
      <c r="L27" s="23">
        <v>100</v>
      </c>
      <c r="M27" s="25">
        <v>7.6</v>
      </c>
      <c r="N27" s="23">
        <v>13.5</v>
      </c>
      <c r="O27" s="24">
        <v>38.9</v>
      </c>
      <c r="P27" s="25">
        <v>47.6</v>
      </c>
      <c r="Q27" s="23">
        <v>21.3</v>
      </c>
      <c r="R27" s="24">
        <v>46.7</v>
      </c>
      <c r="S27" s="25">
        <v>32</v>
      </c>
      <c r="T27" s="42">
        <f t="shared" si="0"/>
        <v>100</v>
      </c>
      <c r="U27" s="43">
        <f t="shared" si="1"/>
        <v>0</v>
      </c>
      <c r="V27" s="44">
        <f t="shared" si="2"/>
        <v>0</v>
      </c>
    </row>
    <row r="28" spans="1:22" x14ac:dyDescent="0.25">
      <c r="A28" s="5" t="s">
        <v>8</v>
      </c>
      <c r="B28" s="26">
        <v>899</v>
      </c>
      <c r="C28" s="27">
        <v>15045</v>
      </c>
      <c r="D28" s="28">
        <v>93927</v>
      </c>
      <c r="E28" s="28">
        <v>273962</v>
      </c>
      <c r="F28" s="28">
        <v>166635</v>
      </c>
      <c r="G28" s="28">
        <v>172525</v>
      </c>
      <c r="H28" s="28">
        <v>40172</v>
      </c>
      <c r="I28" s="28">
        <v>49443</v>
      </c>
      <c r="J28" s="29">
        <v>38834</v>
      </c>
      <c r="K28" s="26">
        <v>850543</v>
      </c>
      <c r="L28" s="27">
        <v>851442</v>
      </c>
      <c r="M28" s="29"/>
      <c r="N28" s="27">
        <v>220217</v>
      </c>
      <c r="O28" s="28">
        <v>233412</v>
      </c>
      <c r="P28" s="29">
        <v>397813</v>
      </c>
      <c r="Q28" s="30">
        <v>201238</v>
      </c>
      <c r="R28" s="31">
        <v>420338</v>
      </c>
      <c r="S28" s="32">
        <v>229043</v>
      </c>
      <c r="T28" s="42">
        <f t="shared" si="0"/>
        <v>850619</v>
      </c>
      <c r="U28" s="43">
        <f t="shared" si="1"/>
        <v>-823</v>
      </c>
      <c r="V28" s="44">
        <f t="shared" si="2"/>
        <v>-9.6659549329255546E-4</v>
      </c>
    </row>
    <row r="29" spans="1:22" x14ac:dyDescent="0.25">
      <c r="A29" s="3" t="s">
        <v>29</v>
      </c>
      <c r="B29" s="22">
        <v>0.1</v>
      </c>
      <c r="C29" s="23">
        <v>1.8</v>
      </c>
      <c r="D29" s="24">
        <v>11</v>
      </c>
      <c r="E29" s="24">
        <v>32.1</v>
      </c>
      <c r="F29" s="24">
        <v>19.600000000000001</v>
      </c>
      <c r="G29" s="24">
        <v>20.3</v>
      </c>
      <c r="H29" s="24">
        <v>4.7</v>
      </c>
      <c r="I29" s="24">
        <v>5.8</v>
      </c>
      <c r="J29" s="25">
        <v>4.5999999999999996</v>
      </c>
      <c r="K29" s="22">
        <v>99.9</v>
      </c>
      <c r="L29" s="23">
        <v>100</v>
      </c>
      <c r="M29" s="25">
        <v>5</v>
      </c>
      <c r="N29" s="23">
        <v>25.9</v>
      </c>
      <c r="O29" s="24">
        <v>27.5</v>
      </c>
      <c r="P29" s="25">
        <v>46.6</v>
      </c>
      <c r="Q29" s="23">
        <v>23.6</v>
      </c>
      <c r="R29" s="24">
        <v>49.5</v>
      </c>
      <c r="S29" s="25">
        <v>26.9</v>
      </c>
      <c r="T29" s="42">
        <f t="shared" si="0"/>
        <v>100</v>
      </c>
      <c r="U29" s="43">
        <f t="shared" si="1"/>
        <v>0</v>
      </c>
      <c r="V29" s="44">
        <f t="shared" si="2"/>
        <v>0</v>
      </c>
    </row>
    <row r="30" spans="1:22" x14ac:dyDescent="0.25">
      <c r="A30" s="5" t="s">
        <v>30</v>
      </c>
      <c r="B30" s="26">
        <v>39993</v>
      </c>
      <c r="C30" s="27">
        <v>9503</v>
      </c>
      <c r="D30" s="28">
        <v>16991</v>
      </c>
      <c r="E30" s="28">
        <v>56454</v>
      </c>
      <c r="F30" s="28">
        <v>53384</v>
      </c>
      <c r="G30" s="28">
        <v>42130</v>
      </c>
      <c r="H30" s="28">
        <v>18458</v>
      </c>
      <c r="I30" s="28">
        <v>11151</v>
      </c>
      <c r="J30" s="29" t="s">
        <v>64</v>
      </c>
      <c r="K30" s="26">
        <v>208071</v>
      </c>
      <c r="L30" s="27">
        <v>248064</v>
      </c>
      <c r="M30" s="29"/>
      <c r="N30" s="27">
        <v>55197</v>
      </c>
      <c r="O30" s="28">
        <v>127029</v>
      </c>
      <c r="P30" s="29">
        <v>65838</v>
      </c>
      <c r="Q30" s="27">
        <v>39076</v>
      </c>
      <c r="R30" s="28">
        <v>91467</v>
      </c>
      <c r="S30" s="29">
        <v>111518</v>
      </c>
      <c r="T30" s="42">
        <f t="shared" si="0"/>
        <v>242061</v>
      </c>
      <c r="U30" s="43">
        <f t="shared" si="1"/>
        <v>-6003</v>
      </c>
      <c r="V30" s="44">
        <f t="shared" si="2"/>
        <v>-2.419940015479876E-2</v>
      </c>
    </row>
    <row r="31" spans="1:22" x14ac:dyDescent="0.25">
      <c r="A31" s="3" t="s">
        <v>31</v>
      </c>
      <c r="B31" s="22">
        <v>16.100000000000001</v>
      </c>
      <c r="C31" s="23">
        <v>3.8</v>
      </c>
      <c r="D31" s="24">
        <v>6.8</v>
      </c>
      <c r="E31" s="24">
        <v>22.9</v>
      </c>
      <c r="F31" s="24">
        <v>21.5</v>
      </c>
      <c r="G31" s="24">
        <v>17</v>
      </c>
      <c r="H31" s="24">
        <v>7.4</v>
      </c>
      <c r="I31" s="24">
        <v>4.5</v>
      </c>
      <c r="J31" s="25" t="s">
        <v>64</v>
      </c>
      <c r="K31" s="22">
        <v>83.9</v>
      </c>
      <c r="L31" s="23">
        <v>100</v>
      </c>
      <c r="M31" s="25">
        <v>1.4</v>
      </c>
      <c r="N31" s="23">
        <v>22.2</v>
      </c>
      <c r="O31" s="24">
        <v>51.1</v>
      </c>
      <c r="P31" s="25">
        <v>26.7</v>
      </c>
      <c r="Q31" s="23">
        <v>15.7</v>
      </c>
      <c r="R31" s="24">
        <v>36.799999999999997</v>
      </c>
      <c r="S31" s="25">
        <v>47.5</v>
      </c>
      <c r="T31" s="42">
        <f t="shared" si="0"/>
        <v>100</v>
      </c>
      <c r="U31" s="43">
        <f t="shared" si="1"/>
        <v>0</v>
      </c>
      <c r="V31" s="44">
        <f t="shared" si="2"/>
        <v>0</v>
      </c>
    </row>
    <row r="32" spans="1:22" x14ac:dyDescent="0.25">
      <c r="A32" s="5" t="s">
        <v>9</v>
      </c>
      <c r="B32" s="26">
        <v>1094</v>
      </c>
      <c r="C32" s="27">
        <v>19403</v>
      </c>
      <c r="D32" s="28">
        <v>79204</v>
      </c>
      <c r="E32" s="28">
        <v>19262</v>
      </c>
      <c r="F32" s="28">
        <v>18828</v>
      </c>
      <c r="G32" s="28">
        <v>202669</v>
      </c>
      <c r="H32" s="28">
        <v>11951</v>
      </c>
      <c r="I32" s="28">
        <v>47485</v>
      </c>
      <c r="J32" s="29" t="s">
        <v>64</v>
      </c>
      <c r="K32" s="26">
        <v>398802</v>
      </c>
      <c r="L32" s="27">
        <v>399896</v>
      </c>
      <c r="M32" s="29"/>
      <c r="N32" s="27">
        <v>23731</v>
      </c>
      <c r="O32" s="28">
        <v>175035</v>
      </c>
      <c r="P32" s="29">
        <v>201130</v>
      </c>
      <c r="Q32" s="27">
        <v>32909</v>
      </c>
      <c r="R32" s="28">
        <v>206119</v>
      </c>
      <c r="S32" s="29">
        <v>145313</v>
      </c>
      <c r="T32" s="42">
        <f t="shared" si="0"/>
        <v>384341</v>
      </c>
      <c r="U32" s="43">
        <f t="shared" si="1"/>
        <v>-15555</v>
      </c>
      <c r="V32" s="44">
        <f t="shared" si="2"/>
        <v>-3.8897613379478661E-2</v>
      </c>
    </row>
    <row r="33" spans="1:22" x14ac:dyDescent="0.25">
      <c r="A33" s="3" t="s">
        <v>32</v>
      </c>
      <c r="B33" s="22">
        <v>0.3</v>
      </c>
      <c r="C33" s="23">
        <v>4.9000000000000004</v>
      </c>
      <c r="D33" s="24">
        <v>19.8</v>
      </c>
      <c r="E33" s="24">
        <v>4.8</v>
      </c>
      <c r="F33" s="24">
        <v>4.7</v>
      </c>
      <c r="G33" s="24">
        <v>50.6</v>
      </c>
      <c r="H33" s="24">
        <v>3</v>
      </c>
      <c r="I33" s="24">
        <v>11.9</v>
      </c>
      <c r="J33" s="25" t="s">
        <v>64</v>
      </c>
      <c r="K33" s="22">
        <v>99.7</v>
      </c>
      <c r="L33" s="23">
        <v>100</v>
      </c>
      <c r="M33" s="25">
        <v>2.2999999999999998</v>
      </c>
      <c r="N33" s="23">
        <v>5.9</v>
      </c>
      <c r="O33" s="24">
        <v>43.8</v>
      </c>
      <c r="P33" s="25">
        <v>50.3</v>
      </c>
      <c r="Q33" s="23">
        <v>8.1999999999999993</v>
      </c>
      <c r="R33" s="24">
        <v>55.4</v>
      </c>
      <c r="S33" s="25">
        <v>36.4</v>
      </c>
      <c r="T33" s="42">
        <f t="shared" si="0"/>
        <v>100</v>
      </c>
      <c r="U33" s="43">
        <f t="shared" si="1"/>
        <v>0</v>
      </c>
      <c r="V33" s="44">
        <f t="shared" si="2"/>
        <v>0</v>
      </c>
    </row>
    <row r="34" spans="1:22" x14ac:dyDescent="0.25">
      <c r="A34" s="5" t="s">
        <v>33</v>
      </c>
      <c r="B34" s="26">
        <v>104226</v>
      </c>
      <c r="C34" s="27">
        <v>103142</v>
      </c>
      <c r="D34" s="28">
        <v>284098</v>
      </c>
      <c r="E34" s="28">
        <v>330018</v>
      </c>
      <c r="F34" s="28">
        <v>217781</v>
      </c>
      <c r="G34" s="28">
        <v>217542</v>
      </c>
      <c r="H34" s="28">
        <v>129598</v>
      </c>
      <c r="I34" s="28">
        <v>41200</v>
      </c>
      <c r="J34" s="29">
        <v>94407</v>
      </c>
      <c r="K34" s="26">
        <v>1417786</v>
      </c>
      <c r="L34" s="27">
        <v>1522012</v>
      </c>
      <c r="M34" s="29"/>
      <c r="N34" s="27">
        <v>228846</v>
      </c>
      <c r="O34" s="28">
        <v>485791</v>
      </c>
      <c r="P34" s="29">
        <v>807375</v>
      </c>
      <c r="Q34" s="27">
        <v>551032</v>
      </c>
      <c r="R34" s="28">
        <v>558965</v>
      </c>
      <c r="S34" s="29">
        <v>385771</v>
      </c>
      <c r="T34" s="42">
        <f t="shared" si="0"/>
        <v>1495768</v>
      </c>
      <c r="U34" s="43">
        <f t="shared" si="1"/>
        <v>-26244</v>
      </c>
      <c r="V34" s="44">
        <f t="shared" si="2"/>
        <v>-1.7242965232862815E-2</v>
      </c>
    </row>
    <row r="35" spans="1:22" x14ac:dyDescent="0.25">
      <c r="A35" s="3" t="s">
        <v>34</v>
      </c>
      <c r="B35" s="22">
        <v>6.8</v>
      </c>
      <c r="C35" s="23">
        <v>6.8</v>
      </c>
      <c r="D35" s="24">
        <v>18.7</v>
      </c>
      <c r="E35" s="24">
        <v>21.7</v>
      </c>
      <c r="F35" s="24">
        <v>14.3</v>
      </c>
      <c r="G35" s="24">
        <v>14.3</v>
      </c>
      <c r="H35" s="24">
        <v>8.5</v>
      </c>
      <c r="I35" s="24">
        <v>2.7</v>
      </c>
      <c r="J35" s="25">
        <v>6.2</v>
      </c>
      <c r="K35" s="22">
        <v>93.2</v>
      </c>
      <c r="L35" s="23">
        <v>100</v>
      </c>
      <c r="M35" s="25">
        <v>8.9</v>
      </c>
      <c r="N35" s="23">
        <v>15.1</v>
      </c>
      <c r="O35" s="24">
        <v>31.9</v>
      </c>
      <c r="P35" s="25">
        <v>53</v>
      </c>
      <c r="Q35" s="23">
        <v>36.299999999999997</v>
      </c>
      <c r="R35" s="24">
        <v>38.5</v>
      </c>
      <c r="S35" s="25">
        <v>25.2</v>
      </c>
      <c r="T35" s="42">
        <f t="shared" si="0"/>
        <v>100</v>
      </c>
      <c r="U35" s="43">
        <f t="shared" si="1"/>
        <v>0</v>
      </c>
      <c r="V35" s="44">
        <f t="shared" si="2"/>
        <v>0</v>
      </c>
    </row>
    <row r="36" spans="1:22" x14ac:dyDescent="0.25">
      <c r="A36" s="5" t="s">
        <v>35</v>
      </c>
      <c r="B36" s="26">
        <v>34005</v>
      </c>
      <c r="C36" s="27">
        <v>4970</v>
      </c>
      <c r="D36" s="28">
        <v>21736</v>
      </c>
      <c r="E36" s="28">
        <v>110396</v>
      </c>
      <c r="F36" s="28">
        <v>53758</v>
      </c>
      <c r="G36" s="28">
        <v>95424</v>
      </c>
      <c r="H36" s="28">
        <v>144879</v>
      </c>
      <c r="I36" s="28">
        <v>24763</v>
      </c>
      <c r="J36" s="29">
        <v>3058</v>
      </c>
      <c r="K36" s="26">
        <v>458984</v>
      </c>
      <c r="L36" s="27">
        <v>492989</v>
      </c>
      <c r="M36" s="29"/>
      <c r="N36" s="27">
        <v>214383</v>
      </c>
      <c r="O36" s="28">
        <v>101391</v>
      </c>
      <c r="P36" s="29">
        <v>177215</v>
      </c>
      <c r="Q36" s="27">
        <v>70698</v>
      </c>
      <c r="R36" s="28">
        <v>273885</v>
      </c>
      <c r="S36" s="29">
        <v>135585</v>
      </c>
      <c r="T36" s="42">
        <f t="shared" si="0"/>
        <v>480168</v>
      </c>
      <c r="U36" s="43">
        <f t="shared" si="1"/>
        <v>-12821</v>
      </c>
      <c r="V36" s="44">
        <f t="shared" si="2"/>
        <v>-2.6006665463123923E-2</v>
      </c>
    </row>
    <row r="37" spans="1:22" x14ac:dyDescent="0.25">
      <c r="A37" s="3" t="s">
        <v>36</v>
      </c>
      <c r="B37" s="22">
        <v>6.9</v>
      </c>
      <c r="C37" s="23">
        <v>1</v>
      </c>
      <c r="D37" s="24">
        <v>4.4000000000000004</v>
      </c>
      <c r="E37" s="24">
        <v>22.4</v>
      </c>
      <c r="F37" s="24">
        <v>10.9</v>
      </c>
      <c r="G37" s="24">
        <v>19.399999999999999</v>
      </c>
      <c r="H37" s="24">
        <v>29.4</v>
      </c>
      <c r="I37" s="24">
        <v>5</v>
      </c>
      <c r="J37" s="25">
        <v>0.6</v>
      </c>
      <c r="K37" s="22">
        <v>93.1</v>
      </c>
      <c r="L37" s="23">
        <v>100</v>
      </c>
      <c r="M37" s="25">
        <v>2.9</v>
      </c>
      <c r="N37" s="23">
        <v>43.5</v>
      </c>
      <c r="O37" s="24">
        <v>20.6</v>
      </c>
      <c r="P37" s="25">
        <v>35.9</v>
      </c>
      <c r="Q37" s="23">
        <v>14.3</v>
      </c>
      <c r="R37" s="24">
        <v>58.3</v>
      </c>
      <c r="S37" s="25">
        <v>27.4</v>
      </c>
      <c r="T37" s="42">
        <f t="shared" si="0"/>
        <v>100</v>
      </c>
      <c r="U37" s="43">
        <f t="shared" si="1"/>
        <v>0</v>
      </c>
      <c r="V37" s="44">
        <f t="shared" si="2"/>
        <v>0</v>
      </c>
    </row>
    <row r="38" spans="1:22" x14ac:dyDescent="0.25">
      <c r="A38" s="5" t="s">
        <v>0</v>
      </c>
      <c r="B38" s="26">
        <v>796068</v>
      </c>
      <c r="C38" s="27">
        <v>796741</v>
      </c>
      <c r="D38" s="28">
        <v>1891213</v>
      </c>
      <c r="E38" s="28">
        <v>3913134</v>
      </c>
      <c r="F38" s="28">
        <v>3183050</v>
      </c>
      <c r="G38" s="28">
        <v>2739192</v>
      </c>
      <c r="H38" s="28">
        <v>1748912</v>
      </c>
      <c r="I38" s="28">
        <v>1071037</v>
      </c>
      <c r="J38" s="29">
        <v>1043990</v>
      </c>
      <c r="K38" s="26">
        <v>16387269</v>
      </c>
      <c r="L38" s="27">
        <v>17183337</v>
      </c>
      <c r="M38" s="29"/>
      <c r="N38" s="27">
        <v>3557498</v>
      </c>
      <c r="O38" s="28">
        <v>5639802</v>
      </c>
      <c r="P38" s="29">
        <v>7986037</v>
      </c>
      <c r="Q38" s="30">
        <v>3804424</v>
      </c>
      <c r="R38" s="31">
        <v>7247363</v>
      </c>
      <c r="S38" s="32">
        <v>5978162</v>
      </c>
      <c r="T38" s="42">
        <f t="shared" si="0"/>
        <v>17029949</v>
      </c>
      <c r="U38" s="43">
        <f t="shared" si="1"/>
        <v>-153388</v>
      </c>
      <c r="V38" s="44">
        <f t="shared" si="2"/>
        <v>-8.9265548362346611E-3</v>
      </c>
    </row>
    <row r="39" spans="1:22" ht="15.75" thickBot="1" x14ac:dyDescent="0.3">
      <c r="A39" s="6" t="s">
        <v>37</v>
      </c>
      <c r="B39" s="33">
        <v>4.5999999999999996</v>
      </c>
      <c r="C39" s="34">
        <v>4.5999999999999996</v>
      </c>
      <c r="D39" s="35">
        <v>11</v>
      </c>
      <c r="E39" s="35">
        <v>22.9</v>
      </c>
      <c r="F39" s="35">
        <v>18.5</v>
      </c>
      <c r="G39" s="35">
        <v>15.9</v>
      </c>
      <c r="H39" s="35">
        <v>10.199999999999999</v>
      </c>
      <c r="I39" s="35">
        <v>6.2</v>
      </c>
      <c r="J39" s="36">
        <v>6.1</v>
      </c>
      <c r="K39" s="33">
        <v>95.4</v>
      </c>
      <c r="L39" s="34">
        <v>100</v>
      </c>
      <c r="M39" s="36">
        <v>100</v>
      </c>
      <c r="N39" s="34">
        <v>20.5</v>
      </c>
      <c r="O39" s="35">
        <v>32.9</v>
      </c>
      <c r="P39" s="36">
        <v>46.6</v>
      </c>
      <c r="Q39" s="34">
        <v>22.1</v>
      </c>
      <c r="R39" s="35">
        <v>43.1</v>
      </c>
      <c r="S39" s="36">
        <v>34.799999999999997</v>
      </c>
      <c r="T39" s="42">
        <f t="shared" si="0"/>
        <v>100</v>
      </c>
      <c r="U39" s="43">
        <f t="shared" si="1"/>
        <v>0</v>
      </c>
      <c r="V39" s="44">
        <f t="shared" si="2"/>
        <v>0</v>
      </c>
    </row>
    <row r="41" spans="1:22" x14ac:dyDescent="0.25">
      <c r="A41" t="s">
        <v>38</v>
      </c>
    </row>
    <row r="43" spans="1:22" x14ac:dyDescent="0.25">
      <c r="A43" s="7" t="s">
        <v>60</v>
      </c>
    </row>
    <row r="44" spans="1:22" x14ac:dyDescent="0.25">
      <c r="A44" t="s">
        <v>61</v>
      </c>
    </row>
    <row r="45" spans="1:22" x14ac:dyDescent="0.25">
      <c r="A45" t="s">
        <v>62</v>
      </c>
    </row>
    <row r="46" spans="1:22" x14ac:dyDescent="0.25">
      <c r="A46" t="s">
        <v>63</v>
      </c>
    </row>
  </sheetData>
  <mergeCells count="3">
    <mergeCell ref="L1:M1"/>
    <mergeCell ref="N1:P1"/>
    <mergeCell ref="Q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tabula-NFI_cycle-2_2010-2014_Po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2018-07-26T15:34:23Z</dcterms:created>
  <dcterms:modified xsi:type="dcterms:W3CDTF">2018-07-26T16:00:14Z</dcterms:modified>
</cp:coreProperties>
</file>