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630" yWindow="570" windowWidth="37095" windowHeight="168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D12" i="1" l="1"/>
  <c r="D6" i="1"/>
  <c r="D4" i="1"/>
  <c r="J20" i="1" l="1"/>
  <c r="H20" i="1"/>
  <c r="F20" i="1"/>
  <c r="D20" i="1"/>
  <c r="J14" i="1" l="1"/>
  <c r="H14" i="1"/>
  <c r="F14" i="1"/>
  <c r="D14" i="1"/>
  <c r="J12" i="1"/>
  <c r="H12" i="1"/>
  <c r="F12" i="1"/>
  <c r="J10" i="1"/>
  <c r="H10" i="1"/>
  <c r="F10" i="1"/>
  <c r="D10" i="1"/>
  <c r="J22" i="1" l="1"/>
  <c r="J18" i="1"/>
  <c r="J16" i="1"/>
  <c r="J8" i="1"/>
  <c r="J6" i="1"/>
  <c r="J4" i="1"/>
  <c r="H22" i="1"/>
  <c r="H18" i="1"/>
  <c r="H16" i="1"/>
  <c r="H8" i="1"/>
  <c r="H6" i="1"/>
  <c r="H4" i="1"/>
  <c r="F22" i="1"/>
  <c r="F18" i="1"/>
  <c r="F16" i="1"/>
  <c r="F8" i="1"/>
  <c r="F6" i="1"/>
  <c r="F4" i="1"/>
  <c r="D22" i="1"/>
  <c r="D18" i="1"/>
  <c r="D16" i="1"/>
  <c r="D8" i="1"/>
  <c r="D24" i="1" s="1"/>
  <c r="J24" i="1" l="1"/>
  <c r="H24" i="1"/>
  <c r="F24" i="1"/>
  <c r="G26" i="1"/>
  <c r="E26" i="1"/>
  <c r="C26" i="1"/>
  <c r="J26" i="1" l="1"/>
</calcChain>
</file>

<file path=xl/sharedStrings.xml><?xml version="1.0" encoding="utf-8"?>
<sst xmlns="http://schemas.openxmlformats.org/spreadsheetml/2006/main" count="65" uniqueCount="46">
  <si>
    <t>Transilvania</t>
  </si>
  <si>
    <t>Tara Romaneasca</t>
  </si>
  <si>
    <t>Moldova</t>
  </si>
  <si>
    <t>Total</t>
  </si>
  <si>
    <t>±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</si>
  <si>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</si>
  <si>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Total in %</t>
  </si>
  <si>
    <t>Unit of measurements</t>
  </si>
  <si>
    <t>Region</t>
  </si>
  <si>
    <t>Transilvania,
proportion of class figures in %</t>
  </si>
  <si>
    <t>Tara Romaneasca,
proportion of class figures in %</t>
  </si>
  <si>
    <t>Moldova,
proportion of class figures in %</t>
  </si>
  <si>
    <t>(1) ±     sampling error (%)</t>
  </si>
  <si>
    <t>% by Region</t>
  </si>
  <si>
    <t>Value adding steps:</t>
  </si>
  <si>
    <t>Table formatted</t>
  </si>
  <si>
    <t>Table translated</t>
  </si>
  <si>
    <t>Percentage values added</t>
  </si>
  <si>
    <t>Totals checked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</si>
  <si>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</si>
  <si>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</si>
  <si>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</si>
  <si>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</si>
  <si>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</si>
  <si>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Totals added</t>
  </si>
  <si>
    <t>Fag / Beech</t>
  </si>
  <si>
    <t>Molid / Sprucs</t>
  </si>
  <si>
    <t>Carpen / Hornbeam</t>
  </si>
  <si>
    <t>Brad / Fir</t>
  </si>
  <si>
    <t>Salcam / Acacia</t>
  </si>
  <si>
    <r>
      <t>Stejar pedunculat / Penduculate oak (</t>
    </r>
    <r>
      <rPr>
        <i/>
        <sz val="11"/>
        <color indexed="8"/>
        <rFont val="Calibri"/>
        <family val="2"/>
        <scheme val="minor"/>
      </rPr>
      <t>Quercus robur</t>
    </r>
    <r>
      <rPr>
        <sz val="11"/>
        <color indexed="8"/>
        <rFont val="Calibri"/>
        <family val="2"/>
        <scheme val="minor"/>
      </rPr>
      <t>)</t>
    </r>
  </si>
  <si>
    <r>
      <t>Cer / Oak (</t>
    </r>
    <r>
      <rPr>
        <i/>
        <sz val="11"/>
        <color indexed="8"/>
        <rFont val="Calibri"/>
        <family val="2"/>
        <scheme val="minor"/>
      </rPr>
      <t>Quercus cerris</t>
    </r>
    <r>
      <rPr>
        <sz val="11"/>
        <color indexed="8"/>
        <rFont val="Calibri"/>
        <family val="2"/>
        <scheme val="minor"/>
      </rPr>
      <t>)</t>
    </r>
  </si>
  <si>
    <r>
      <t>Garnita / Oak (</t>
    </r>
    <r>
      <rPr>
        <i/>
        <sz val="11"/>
        <color indexed="8"/>
        <rFont val="Calibri"/>
        <family val="2"/>
        <scheme val="minor"/>
      </rPr>
      <t>Quercus frainetto</t>
    </r>
    <r>
      <rPr>
        <sz val="11"/>
        <color indexed="8"/>
        <rFont val="Calibri"/>
        <family val="2"/>
        <scheme val="minor"/>
      </rPr>
      <t>)</t>
    </r>
  </si>
  <si>
    <t>Gorun / Oak</t>
  </si>
  <si>
    <t>Attention:</t>
  </si>
  <si>
    <t>This is unlikely considering that the 10 most common tree species are represented in this table.</t>
  </si>
  <si>
    <t>On the other hand both figures have also a very high 'Sampling Error' indicated, which is related to very small figures</t>
  </si>
  <si>
    <t>As there is no final evidence about these two figures being true or false the values have not been changed.</t>
  </si>
  <si>
    <t>Are the values in Cell G16 and Cell G20 correct? They are very, very small compared to all other area figures in this table.</t>
  </si>
  <si>
    <t>Attention 2:</t>
  </si>
  <si>
    <t>Plop tremurator / Aspen</t>
  </si>
  <si>
    <r>
      <t>m</t>
    </r>
    <r>
      <rPr>
        <vertAlign val="superscript"/>
        <sz val="9"/>
        <color rgb="FF444444"/>
        <rFont val="Arial"/>
        <family val="2"/>
      </rPr>
      <t>3</t>
    </r>
  </si>
  <si>
    <t>Percentage values show the proporting of the ten species listed above against the total growing stock volume reported for Romania in all other tables 2.1 - 1.20.</t>
  </si>
  <si>
    <t>Total forest GS volume figures as in tables 2.1-1.20,
this two rows are not part of the original table 2.21</t>
  </si>
  <si>
    <r>
      <t xml:space="preserve">Specia / Tree species
</t>
    </r>
    <r>
      <rPr>
        <sz val="11"/>
        <color indexed="8"/>
        <rFont val="Calibri"/>
        <family val="2"/>
        <scheme val="minor"/>
      </rPr>
      <t>(</t>
    </r>
    <r>
      <rPr>
        <i/>
        <sz val="11"/>
        <color indexed="8"/>
        <rFont val="Calibri"/>
        <family val="2"/>
        <scheme val="minor"/>
      </rPr>
      <t>species sorted descending by Total Volume
for Romania</t>
    </r>
    <r>
      <rPr>
        <sz val="11"/>
        <color indexed="8"/>
        <rFont val="Calibri"/>
        <family val="2"/>
        <scheme val="minor"/>
      </rPr>
      <t>)</t>
    </r>
  </si>
  <si>
    <t>NFI Romania Cycle II (2013-2018): 2.21. Growing Stock by main Tree species,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</si>
</sst>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0.0"/>
    <numFmt numFmtId="166" formatCode="#,##0.0"/>
    <numFmt numFmtId="167" formatCode="0.000%"/>
  </numFmts>
  <fonts count="1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Border="0" applyAlignment="0"/>
  </cellStyleXfs>
  <cellXfs count="3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2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 vertical="top" wrapText="1"/>
    </xf>
    <xf numFmtId="9" fontId="5" fillId="2" borderId="1" xfId="1" applyFont="1" applyFill="1" applyBorder="1" applyAlignment="1">
      <alignment horizontal="center" vertical="top" wrapText="1"/>
    </xf>
    <xf numFmtId="164" fontId="5" fillId="3" borderId="1" xfId="1" applyNumberFormat="1" applyFont="1" applyFill="1" applyBorder="1" applyAlignment="1">
      <alignment horizontal="right" vertical="center" wrapText="1"/>
    </xf>
    <xf numFmtId="0" fontId="8" fillId="0" borderId="0" xfId="2" applyFill="1" applyProtection="1"/>
    <xf numFmtId="0" fontId="9" fillId="0" borderId="0" xfId="0" applyFont="1"/>
    <xf numFmtId="166" fontId="0" fillId="0" borderId="1" xfId="0" applyNumberFormat="1" applyBorder="1" applyAlignment="1">
      <alignment horizontal="right"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166" fontId="6" fillId="3" borderId="1" xfId="0" applyNumberFormat="1" applyFont="1" applyFill="1" applyBorder="1" applyAlignment="1">
      <alignment horizontal="right" vertical="center" wrapText="1"/>
    </xf>
    <xf numFmtId="164" fontId="1" fillId="4" borderId="1" xfId="1" applyNumberFormat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horizontal="left" vertical="center"/>
    </xf>
    <xf numFmtId="0" fontId="0" fillId="4" borderId="0" xfId="0" applyFill="1"/>
    <xf numFmtId="0" fontId="1" fillId="4" borderId="0" xfId="0" applyFont="1" applyFill="1" applyBorder="1" applyAlignment="1">
      <alignment horizontal="left" vertical="center" wrapText="1"/>
    </xf>
    <xf numFmtId="166" fontId="0" fillId="4" borderId="1" xfId="0" applyNumberFormat="1" applyFill="1" applyBorder="1" applyAlignment="1">
      <alignment horizontal="right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0" fontId="1" fillId="0" borderId="0" xfId="0" applyFont="1"/>
    <xf numFmtId="0" fontId="1" fillId="4" borderId="0" xfId="0" applyFont="1" applyFill="1"/>
    <xf numFmtId="167" fontId="1" fillId="4" borderId="1" xfId="1" applyNumberFormat="1" applyFont="1" applyFill="1" applyBorder="1" applyAlignment="1">
      <alignment horizontal="right" vertical="center" wrapText="1"/>
    </xf>
    <xf numFmtId="0" fontId="11" fillId="6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1" fillId="5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workbookViewId="0">
      <selection sqref="A1:J1"/>
    </sheetView>
  </sheetViews>
  <sheetFormatPr defaultRowHeight="15" x14ac:dyDescent="0.25"/>
  <cols>
    <col min="1" max="1" width="49.85546875" customWidth="1"/>
    <col min="2" max="2" width="15.5703125" customWidth="1"/>
    <col min="3" max="3" width="15.42578125" customWidth="1"/>
    <col min="4" max="4" width="15.42578125" style="25" customWidth="1"/>
    <col min="5" max="5" width="15.42578125" customWidth="1"/>
    <col min="6" max="6" width="15.42578125" style="25" customWidth="1"/>
    <col min="7" max="7" width="15.42578125" customWidth="1"/>
    <col min="8" max="8" width="15.42578125" style="25" customWidth="1"/>
    <col min="9" max="9" width="15.42578125" customWidth="1"/>
  </cols>
  <sheetData>
    <row r="1" spans="1:10" ht="22.15" customHeight="1" x14ac:dyDescent="0.25">
      <c r="A1" s="33" t="s">
        <v>45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22.15" customHeight="1" x14ac:dyDescent="0.25">
      <c r="A2" s="34" t="s">
        <v>44</v>
      </c>
      <c r="B2" s="35" t="s">
        <v>7</v>
      </c>
      <c r="C2" s="30" t="s">
        <v>8</v>
      </c>
      <c r="D2" s="31"/>
      <c r="E2" s="31"/>
      <c r="F2" s="31"/>
      <c r="G2" s="31"/>
      <c r="H2" s="32"/>
      <c r="I2" s="34" t="s">
        <v>3</v>
      </c>
      <c r="J2" s="29" t="s">
        <v>6</v>
      </c>
    </row>
    <row r="3" spans="1:10" ht="75" x14ac:dyDescent="0.25">
      <c r="A3" s="34"/>
      <c r="B3" s="36"/>
      <c r="C3" s="9" t="s">
        <v>0</v>
      </c>
      <c r="D3" s="10" t="s">
        <v>9</v>
      </c>
      <c r="E3" s="9" t="s">
        <v>1</v>
      </c>
      <c r="F3" s="11" t="s">
        <v>10</v>
      </c>
      <c r="G3" s="9" t="s">
        <v>2</v>
      </c>
      <c r="H3" s="11" t="s">
        <v>11</v>
      </c>
      <c r="I3" s="34"/>
      <c r="J3" s="29"/>
    </row>
    <row r="4" spans="1:10" ht="15" customHeight="1" x14ac:dyDescent="0.25">
      <c r="A4" s="38" t="s">
        <v>25</v>
      </c>
      <c r="B4" s="28" t="s">
        <v>41</v>
      </c>
      <c r="C4" s="15">
        <v>534277533.60000002</v>
      </c>
      <c r="D4" s="19">
        <f>C4/C$24</f>
        <v>0.42191200243512861</v>
      </c>
      <c r="E4" s="15">
        <v>201150355.19999999</v>
      </c>
      <c r="F4" s="19">
        <f>E4/E$24</f>
        <v>0.37157967861784369</v>
      </c>
      <c r="G4" s="15">
        <v>146084546</v>
      </c>
      <c r="H4" s="19">
        <f>G4/G$24</f>
        <v>0.26700304921668561</v>
      </c>
      <c r="I4" s="16">
        <v>881512434.79999995</v>
      </c>
      <c r="J4" s="19">
        <f>I4/I$24</f>
        <v>0.37434866152410801</v>
      </c>
    </row>
    <row r="5" spans="1:10" ht="17.25" x14ac:dyDescent="0.25">
      <c r="A5" s="38"/>
      <c r="B5" s="1" t="s">
        <v>5</v>
      </c>
      <c r="C5" s="17">
        <v>5.6660000000000004</v>
      </c>
      <c r="D5" s="24"/>
      <c r="E5" s="17">
        <v>8.9659999999999993</v>
      </c>
      <c r="F5" s="24"/>
      <c r="G5" s="17">
        <v>9.4670000000000005</v>
      </c>
      <c r="H5" s="24"/>
      <c r="I5" s="18">
        <v>4.2939999999999996</v>
      </c>
      <c r="J5" s="7"/>
    </row>
    <row r="6" spans="1:10" ht="15" customHeight="1" x14ac:dyDescent="0.25">
      <c r="A6" s="38" t="s">
        <v>26</v>
      </c>
      <c r="B6" s="28" t="s">
        <v>41</v>
      </c>
      <c r="C6" s="15">
        <v>293112047.39999998</v>
      </c>
      <c r="D6" s="19">
        <f>C6/C$24</f>
        <v>0.23146676227075089</v>
      </c>
      <c r="E6" s="15">
        <v>78330153.739999995</v>
      </c>
      <c r="F6" s="19">
        <f>E6/E$24</f>
        <v>0.14469720087670762</v>
      </c>
      <c r="G6" s="15">
        <v>188713083.59999999</v>
      </c>
      <c r="H6" s="19">
        <f>G6/G$24</f>
        <v>0.34491648930670121</v>
      </c>
      <c r="I6" s="16">
        <v>560155284.70000005</v>
      </c>
      <c r="J6" s="19">
        <f>I6/I$24</f>
        <v>0.23787909596610113</v>
      </c>
    </row>
    <row r="7" spans="1:10" x14ac:dyDescent="0.25">
      <c r="A7" s="38"/>
      <c r="B7" s="1" t="s">
        <v>4</v>
      </c>
      <c r="C7" s="17">
        <v>7.7919999999999998</v>
      </c>
      <c r="D7" s="24"/>
      <c r="E7" s="17">
        <v>16.824999999999999</v>
      </c>
      <c r="F7" s="24"/>
      <c r="G7" s="17">
        <v>9.4809999999999999</v>
      </c>
      <c r="H7" s="24"/>
      <c r="I7" s="18">
        <v>5.6890000000000001</v>
      </c>
      <c r="J7" s="7"/>
    </row>
    <row r="8" spans="1:10" ht="15" customHeight="1" x14ac:dyDescent="0.25">
      <c r="A8" s="38" t="s">
        <v>33</v>
      </c>
      <c r="B8" s="28" t="s">
        <v>41</v>
      </c>
      <c r="C8" s="15">
        <v>103160425.90000001</v>
      </c>
      <c r="D8" s="19">
        <f>C8/C$24</f>
        <v>8.1464443339508794E-2</v>
      </c>
      <c r="E8" s="15">
        <v>48658711.299999997</v>
      </c>
      <c r="F8" s="19">
        <f>E8/E$24</f>
        <v>8.988593775454809E-2</v>
      </c>
      <c r="G8" s="15">
        <v>24487064.77</v>
      </c>
      <c r="H8" s="19">
        <f>G8/G$24</f>
        <v>4.4755733162606247E-2</v>
      </c>
      <c r="I8" s="16">
        <v>176306201.90000001</v>
      </c>
      <c r="J8" s="19">
        <f>I8/I$24</f>
        <v>7.4871309914803882E-2</v>
      </c>
    </row>
    <row r="9" spans="1:10" x14ac:dyDescent="0.25">
      <c r="A9" s="38"/>
      <c r="B9" s="1" t="s">
        <v>4</v>
      </c>
      <c r="C9" s="17">
        <v>8.5079999999999991</v>
      </c>
      <c r="D9" s="24"/>
      <c r="E9" s="17">
        <v>11.492000000000001</v>
      </c>
      <c r="F9" s="24"/>
      <c r="G9" s="17">
        <v>16.561</v>
      </c>
      <c r="H9" s="24"/>
      <c r="I9" s="18">
        <v>6.335</v>
      </c>
      <c r="J9" s="7"/>
    </row>
    <row r="10" spans="1:10" ht="15" customHeight="1" x14ac:dyDescent="0.25">
      <c r="A10" s="38" t="s">
        <v>28</v>
      </c>
      <c r="B10" s="28" t="s">
        <v>41</v>
      </c>
      <c r="C10" s="15">
        <v>49025018.780000001</v>
      </c>
      <c r="D10" s="19">
        <f>C10/C$24</f>
        <v>3.8714418148031941E-2</v>
      </c>
      <c r="E10" s="15">
        <v>21708075.870000001</v>
      </c>
      <c r="F10" s="19">
        <f>E10/E$24</f>
        <v>4.0100748751679897E-2</v>
      </c>
      <c r="G10" s="15">
        <v>89333121.189999998</v>
      </c>
      <c r="H10" s="19">
        <f>G10/G$24</f>
        <v>0.16327679009779522</v>
      </c>
      <c r="I10" s="16">
        <v>160066215.80000001</v>
      </c>
      <c r="J10" s="19">
        <f>I10/I$24</f>
        <v>6.7974734416031218E-2</v>
      </c>
    </row>
    <row r="11" spans="1:10" x14ac:dyDescent="0.25">
      <c r="A11" s="38"/>
      <c r="B11" s="1" t="s">
        <v>4</v>
      </c>
      <c r="C11" s="17">
        <v>14.992000000000001</v>
      </c>
      <c r="D11" s="24"/>
      <c r="E11" s="17">
        <v>23.913</v>
      </c>
      <c r="F11" s="24"/>
      <c r="G11" s="17">
        <v>12.654</v>
      </c>
      <c r="H11" s="24"/>
      <c r="I11" s="18">
        <v>9.0259999999999998</v>
      </c>
      <c r="J11" s="7"/>
    </row>
    <row r="12" spans="1:10" ht="15" customHeight="1" x14ac:dyDescent="0.25">
      <c r="A12" s="38" t="s">
        <v>27</v>
      </c>
      <c r="B12" s="28" t="s">
        <v>41</v>
      </c>
      <c r="C12" s="15">
        <v>79025565.989999995</v>
      </c>
      <c r="D12" s="19">
        <f>C12/C$24</f>
        <v>6.2405459136098497E-2</v>
      </c>
      <c r="E12" s="15">
        <v>17544733.050000001</v>
      </c>
      <c r="F12" s="19">
        <f>E12/E$24</f>
        <v>3.240991675939562E-2</v>
      </c>
      <c r="G12" s="15">
        <v>17001076.77</v>
      </c>
      <c r="H12" s="19">
        <f>G12/G$24</f>
        <v>3.1073371289780098E-2</v>
      </c>
      <c r="I12" s="16">
        <v>113571375.8</v>
      </c>
      <c r="J12" s="19">
        <f>I12/I$24</f>
        <v>4.8229940769726587E-2</v>
      </c>
    </row>
    <row r="13" spans="1:10" x14ac:dyDescent="0.25">
      <c r="A13" s="38"/>
      <c r="B13" s="1" t="s">
        <v>4</v>
      </c>
      <c r="C13" s="17">
        <v>7.024</v>
      </c>
      <c r="D13" s="24"/>
      <c r="E13" s="17">
        <v>11.824999999999999</v>
      </c>
      <c r="F13" s="24"/>
      <c r="G13" s="17">
        <v>13.478999999999999</v>
      </c>
      <c r="H13" s="24"/>
      <c r="I13" s="18">
        <v>5.5940000000000003</v>
      </c>
      <c r="J13" s="7"/>
    </row>
    <row r="14" spans="1:10" ht="15" customHeight="1" x14ac:dyDescent="0.25">
      <c r="A14" s="38" t="s">
        <v>31</v>
      </c>
      <c r="B14" s="28" t="s">
        <v>41</v>
      </c>
      <c r="C14" s="15">
        <v>46328641.039999999</v>
      </c>
      <c r="D14" s="19">
        <f>C14/C$24</f>
        <v>3.6585123801815569E-2</v>
      </c>
      <c r="E14" s="15">
        <v>21760786.75</v>
      </c>
      <c r="F14" s="19">
        <f>E14/E$24</f>
        <v>4.0198120152444214E-2</v>
      </c>
      <c r="G14" s="15">
        <v>14136.341</v>
      </c>
      <c r="H14" s="19">
        <f>G14/G$24</f>
        <v>2.5837408919125852E-5</v>
      </c>
      <c r="I14" s="16">
        <v>68103564.120000005</v>
      </c>
      <c r="J14" s="19">
        <f>I14/I$24</f>
        <v>2.8921291483684546E-2</v>
      </c>
    </row>
    <row r="15" spans="1:10" ht="17.25" x14ac:dyDescent="0.25">
      <c r="A15" s="38"/>
      <c r="B15" s="1" t="s">
        <v>5</v>
      </c>
      <c r="C15" s="17">
        <v>12.105</v>
      </c>
      <c r="D15" s="24"/>
      <c r="E15" s="17">
        <v>12.739000000000001</v>
      </c>
      <c r="F15" s="24"/>
      <c r="G15" s="17">
        <v>196</v>
      </c>
      <c r="H15" s="24"/>
      <c r="I15" s="18">
        <v>9.1859999999999999</v>
      </c>
      <c r="J15" s="7"/>
    </row>
    <row r="16" spans="1:10" x14ac:dyDescent="0.25">
      <c r="A16" s="38" t="s">
        <v>30</v>
      </c>
      <c r="B16" s="28" t="s">
        <v>41</v>
      </c>
      <c r="C16" s="15">
        <v>18118029.620000001</v>
      </c>
      <c r="D16" s="19">
        <f>C16/C$24</f>
        <v>1.4307571770135858E-2</v>
      </c>
      <c r="E16" s="15">
        <v>15874239.619999999</v>
      </c>
      <c r="F16" s="19">
        <f>E16/E$24</f>
        <v>2.9324058863517438E-2</v>
      </c>
      <c r="G16" s="23">
        <v>8560698.8000000007</v>
      </c>
      <c r="H16" s="27">
        <f>G16/G$24</f>
        <v>1.5646642616294414E-2</v>
      </c>
      <c r="I16" s="16">
        <v>42552968.039999999</v>
      </c>
      <c r="J16" s="19">
        <f>I16/I$24</f>
        <v>1.8070813298585297E-2</v>
      </c>
    </row>
    <row r="17" spans="1:11" x14ac:dyDescent="0.25">
      <c r="A17" s="38"/>
      <c r="B17" s="1" t="s">
        <v>4</v>
      </c>
      <c r="C17" s="17">
        <v>15.612</v>
      </c>
      <c r="D17" s="24"/>
      <c r="E17" s="17">
        <v>14.414</v>
      </c>
      <c r="F17" s="24"/>
      <c r="G17" s="17">
        <v>23.516999999999999</v>
      </c>
      <c r="H17" s="24"/>
      <c r="I17" s="18">
        <v>9.7710000000000008</v>
      </c>
      <c r="J17" s="7"/>
    </row>
    <row r="18" spans="1:11" x14ac:dyDescent="0.25">
      <c r="A18" s="38" t="s">
        <v>29</v>
      </c>
      <c r="B18" s="28" t="s">
        <v>41</v>
      </c>
      <c r="C18" s="15">
        <v>10349042.82</v>
      </c>
      <c r="D18" s="19">
        <f>C18/C$24</f>
        <v>8.1725041853286905E-3</v>
      </c>
      <c r="E18" s="15">
        <v>14111116.529999999</v>
      </c>
      <c r="F18" s="19">
        <f>E18/E$24</f>
        <v>2.6067088670775271E-2</v>
      </c>
      <c r="G18" s="15">
        <v>4550738.3509999998</v>
      </c>
      <c r="H18" s="19">
        <f>G18/G$24</f>
        <v>8.3175191981245695E-3</v>
      </c>
      <c r="I18" s="16">
        <v>29010897.699999999</v>
      </c>
      <c r="J18" s="19">
        <f>I18/I$24</f>
        <v>1.2319951817891047E-2</v>
      </c>
    </row>
    <row r="19" spans="1:11" x14ac:dyDescent="0.25">
      <c r="A19" s="38"/>
      <c r="B19" s="1" t="s">
        <v>4</v>
      </c>
      <c r="C19" s="17">
        <v>15.702999999999999</v>
      </c>
      <c r="D19" s="24"/>
      <c r="E19" s="17">
        <v>12.029</v>
      </c>
      <c r="F19" s="24"/>
      <c r="G19" s="17">
        <v>21.326000000000001</v>
      </c>
      <c r="H19" s="24"/>
      <c r="I19" s="18">
        <v>8.7639999999999993</v>
      </c>
      <c r="J19" s="7"/>
    </row>
    <row r="20" spans="1:11" x14ac:dyDescent="0.25">
      <c r="A20" s="38" t="s">
        <v>32</v>
      </c>
      <c r="B20" s="28" t="s">
        <v>41</v>
      </c>
      <c r="C20" s="15">
        <v>6400638.0460000001</v>
      </c>
      <c r="D20" s="19">
        <f>C20/C$24</f>
        <v>5.054500414146422E-3</v>
      </c>
      <c r="E20" s="15">
        <v>17256896.829999998</v>
      </c>
      <c r="F20" s="19">
        <f>E20/E$24</f>
        <v>3.1878204598033366E-2</v>
      </c>
      <c r="G20" s="23">
        <v>6095.9189999999999</v>
      </c>
      <c r="H20" s="27">
        <f>G20/G$24</f>
        <v>1.1141691611773425E-5</v>
      </c>
      <c r="I20" s="16">
        <v>23663630.789999999</v>
      </c>
      <c r="J20" s="19">
        <f>I20/I$24</f>
        <v>1.0049147537036162E-2</v>
      </c>
    </row>
    <row r="21" spans="1:11" x14ac:dyDescent="0.25">
      <c r="A21" s="38"/>
      <c r="B21" s="1" t="s">
        <v>4</v>
      </c>
      <c r="C21" s="17">
        <v>25.896999999999998</v>
      </c>
      <c r="D21" s="24"/>
      <c r="E21" s="17">
        <v>17.39</v>
      </c>
      <c r="F21" s="24"/>
      <c r="G21" s="17">
        <v>170.17400000000001</v>
      </c>
      <c r="H21" s="24"/>
      <c r="I21" s="18">
        <v>14.488</v>
      </c>
      <c r="J21" s="7"/>
    </row>
    <row r="22" spans="1:11" x14ac:dyDescent="0.25">
      <c r="A22" s="38" t="s">
        <v>40</v>
      </c>
      <c r="B22" s="28" t="s">
        <v>41</v>
      </c>
      <c r="C22" s="15">
        <v>10965454.41</v>
      </c>
      <c r="D22" s="19">
        <f>C22/C$24</f>
        <v>8.6592763812485558E-3</v>
      </c>
      <c r="E22" s="15">
        <v>6563505.1270000003</v>
      </c>
      <c r="F22" s="19">
        <f>E22/E$24</f>
        <v>1.2124587715852215E-2</v>
      </c>
      <c r="G22" s="15">
        <v>5377927.801</v>
      </c>
      <c r="H22" s="19">
        <f>G22/G$24</f>
        <v>9.8293978429051954E-3</v>
      </c>
      <c r="I22" s="16">
        <v>22906887.329999998</v>
      </c>
      <c r="J22" s="19">
        <f>I22/I$24</f>
        <v>9.7277840596935016E-3</v>
      </c>
    </row>
    <row r="23" spans="1:11" x14ac:dyDescent="0.25">
      <c r="A23" s="38"/>
      <c r="B23" s="1" t="s">
        <v>4</v>
      </c>
      <c r="C23" s="17">
        <v>14.201000000000001</v>
      </c>
      <c r="D23" s="24"/>
      <c r="E23" s="17">
        <v>19.055</v>
      </c>
      <c r="F23" s="24"/>
      <c r="G23" s="17">
        <v>27.864999999999998</v>
      </c>
      <c r="H23" s="24"/>
      <c r="I23" s="18">
        <v>10.9</v>
      </c>
      <c r="J23" s="7"/>
    </row>
    <row r="24" spans="1:11" x14ac:dyDescent="0.25">
      <c r="A24" s="37" t="s">
        <v>43</v>
      </c>
      <c r="B24" s="5" t="s">
        <v>41</v>
      </c>
      <c r="C24" s="16">
        <v>1266324566.536</v>
      </c>
      <c r="D24" s="19">
        <f>SUM(D4:D23)</f>
        <v>0.90874206188219375</v>
      </c>
      <c r="E24" s="16">
        <v>541338417.505</v>
      </c>
      <c r="F24" s="19">
        <f>SUM(F4:F23)</f>
        <v>0.81826554276079744</v>
      </c>
      <c r="G24" s="16">
        <v>547126882.74000001</v>
      </c>
      <c r="H24" s="19">
        <f>SUM(H4:H23)</f>
        <v>0.8848559718314235</v>
      </c>
      <c r="I24" s="16">
        <v>2354789866.7810001</v>
      </c>
      <c r="J24" s="19">
        <f>SUM(J4:J23)</f>
        <v>0.88239273078766123</v>
      </c>
    </row>
    <row r="25" spans="1:11" x14ac:dyDescent="0.25">
      <c r="A25" s="37"/>
      <c r="B25" s="3" t="s">
        <v>4</v>
      </c>
      <c r="C25" s="18">
        <v>2.4420000000000002</v>
      </c>
      <c r="D25" s="18"/>
      <c r="E25" s="18">
        <v>3.6150000000000002</v>
      </c>
      <c r="F25" s="18"/>
      <c r="G25" s="18">
        <v>3.7930000000000001</v>
      </c>
      <c r="H25" s="18"/>
      <c r="I25" s="18">
        <v>1.7869999999999999</v>
      </c>
      <c r="J25" s="8"/>
    </row>
    <row r="26" spans="1:11" ht="17.25" x14ac:dyDescent="0.25">
      <c r="A26" s="2" t="s">
        <v>12</v>
      </c>
      <c r="B26" s="5" t="s">
        <v>13</v>
      </c>
      <c r="C26" s="12">
        <f>C24/$I24</f>
        <v>0.53776542204467137</v>
      </c>
      <c r="E26" s="12">
        <f>E24/$I24</f>
        <v>0.22988820579774707</v>
      </c>
      <c r="G26" s="12">
        <f>G24/$I24</f>
        <v>0.2323463721575815</v>
      </c>
      <c r="I26" s="4"/>
      <c r="J26" s="6">
        <f>SUM(C26,E26,G26)</f>
        <v>0.99999999999999989</v>
      </c>
    </row>
    <row r="28" spans="1:11" x14ac:dyDescent="0.25">
      <c r="B28" s="22" t="s">
        <v>34</v>
      </c>
    </row>
    <row r="29" spans="1:11" x14ac:dyDescent="0.25">
      <c r="A29" s="13" t="s">
        <v>14</v>
      </c>
      <c r="B29" s="20" t="s">
        <v>42</v>
      </c>
      <c r="C29" s="21"/>
      <c r="D29" s="26"/>
      <c r="E29" s="21"/>
      <c r="F29" s="26"/>
      <c r="G29" s="21"/>
      <c r="H29" s="26"/>
      <c r="I29" s="21"/>
      <c r="J29" s="21"/>
      <c r="K29" s="21"/>
    </row>
    <row r="30" spans="1:11" x14ac:dyDescent="0.25">
      <c r="A30" s="13" t="s">
        <v>15</v>
      </c>
      <c r="B30" s="21" t="s">
        <v>39</v>
      </c>
    </row>
    <row r="31" spans="1:11" x14ac:dyDescent="0.25">
      <c r="A31" s="13" t="s">
        <v>16</v>
      </c>
      <c r="B31" s="21" t="s">
        <v>38</v>
      </c>
      <c r="C31" s="21"/>
      <c r="D31" s="26"/>
      <c r="E31" s="21"/>
      <c r="F31" s="26"/>
      <c r="G31" s="21"/>
      <c r="H31" s="26"/>
      <c r="I31" s="21"/>
      <c r="J31" s="21"/>
    </row>
    <row r="32" spans="1:11" x14ac:dyDescent="0.25">
      <c r="A32" s="4" t="s">
        <v>17</v>
      </c>
      <c r="B32" s="21" t="s">
        <v>35</v>
      </c>
      <c r="C32" s="21"/>
      <c r="D32" s="26"/>
      <c r="E32" s="21"/>
      <c r="F32" s="26"/>
      <c r="G32" s="21"/>
      <c r="H32" s="26"/>
      <c r="I32" s="4"/>
      <c r="J32" s="4"/>
    </row>
    <row r="33" spans="1:10" x14ac:dyDescent="0.25">
      <c r="A33" s="4" t="s">
        <v>24</v>
      </c>
      <c r="B33" s="21" t="s">
        <v>36</v>
      </c>
      <c r="C33" s="21"/>
      <c r="D33" s="26"/>
      <c r="E33" s="21"/>
      <c r="F33" s="26"/>
      <c r="G33" s="21"/>
      <c r="H33" s="26"/>
      <c r="I33" s="21"/>
      <c r="J33" s="21"/>
    </row>
    <row r="34" spans="1:10" x14ac:dyDescent="0.25">
      <c r="A34" s="4" t="s">
        <v>18</v>
      </c>
      <c r="B34" s="21" t="s">
        <v>37</v>
      </c>
      <c r="C34" s="21"/>
      <c r="D34" s="26"/>
      <c r="E34" s="21"/>
      <c r="F34" s="26"/>
      <c r="G34" s="21"/>
      <c r="H34" s="26"/>
      <c r="I34" s="21"/>
      <c r="J34" s="4"/>
    </row>
    <row r="35" spans="1:10" x14ac:dyDescent="0.25">
      <c r="A35" s="4"/>
    </row>
    <row r="36" spans="1:10" x14ac:dyDescent="0.25">
      <c r="A36" s="13" t="s">
        <v>19</v>
      </c>
    </row>
    <row r="37" spans="1:10" x14ac:dyDescent="0.25">
      <c r="A37" s="4"/>
    </row>
    <row r="38" spans="1:10" x14ac:dyDescent="0.25">
      <c r="A38" s="14" t="s">
        <v>20</v>
      </c>
    </row>
    <row r="39" spans="1:10" x14ac:dyDescent="0.25">
      <c r="A39" s="14" t="s">
        <v>21</v>
      </c>
    </row>
    <row r="40" spans="1:10" x14ac:dyDescent="0.25">
      <c r="A40" s="14" t="s">
        <v>22</v>
      </c>
    </row>
    <row r="41" spans="1:10" x14ac:dyDescent="0.25">
      <c r="A41" s="14" t="s">
        <v>23</v>
      </c>
    </row>
    <row r="42" spans="1:10" x14ac:dyDescent="0.25">
      <c r="C42" s="4"/>
      <c r="E42" s="4"/>
      <c r="G42" s="4"/>
    </row>
    <row r="43" spans="1:10" x14ac:dyDescent="0.25">
      <c r="C43" s="4"/>
      <c r="E43" s="4"/>
      <c r="G43" s="4"/>
    </row>
    <row r="44" spans="1:10" x14ac:dyDescent="0.25">
      <c r="C44" s="4"/>
      <c r="E44" s="4"/>
      <c r="G44" s="4"/>
    </row>
    <row r="45" spans="1:10" x14ac:dyDescent="0.25">
      <c r="C45" s="4"/>
      <c r="E45" s="4"/>
      <c r="G45" s="4"/>
    </row>
    <row r="46" spans="1:10" x14ac:dyDescent="0.25">
      <c r="C46" s="4"/>
      <c r="E46" s="4"/>
      <c r="G46" s="4"/>
    </row>
    <row r="47" spans="1:10" x14ac:dyDescent="0.25">
      <c r="C47" s="4"/>
      <c r="E47" s="4"/>
      <c r="G47" s="4"/>
    </row>
    <row r="48" spans="1:10" x14ac:dyDescent="0.25">
      <c r="C48" s="4"/>
      <c r="E48" s="4"/>
      <c r="G48" s="4"/>
    </row>
    <row r="49" spans="3:7" x14ac:dyDescent="0.25">
      <c r="C49" s="4"/>
      <c r="E49" s="4"/>
      <c r="G49" s="4"/>
    </row>
    <row r="50" spans="3:7" x14ac:dyDescent="0.25">
      <c r="C50" s="4"/>
      <c r="E50" s="4"/>
      <c r="G50" s="4"/>
    </row>
    <row r="51" spans="3:7" x14ac:dyDescent="0.25">
      <c r="C51" s="4"/>
      <c r="E51" s="4"/>
      <c r="G51" s="4"/>
    </row>
    <row r="52" spans="3:7" x14ac:dyDescent="0.25">
      <c r="C52" s="4"/>
      <c r="E52" s="4"/>
      <c r="G52" s="4"/>
    </row>
  </sheetData>
  <mergeCells count="17">
    <mergeCell ref="A24:A25"/>
    <mergeCell ref="A4:A5"/>
    <mergeCell ref="A16:A17"/>
    <mergeCell ref="A22:A23"/>
    <mergeCell ref="A6:A7"/>
    <mergeCell ref="A8:A9"/>
    <mergeCell ref="A14:A15"/>
    <mergeCell ref="A12:A13"/>
    <mergeCell ref="A10:A11"/>
    <mergeCell ref="A18:A19"/>
    <mergeCell ref="A20:A21"/>
    <mergeCell ref="J2:J3"/>
    <mergeCell ref="C2:H2"/>
    <mergeCell ref="A1:J1"/>
    <mergeCell ref="A2:A3"/>
    <mergeCell ref="B2:B3"/>
    <mergeCell ref="I2:I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2019-06-19T14:19:23Z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