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RS\Originals_more_recent\Tabular_data\Info_level_B\Topic_GrowStock\"/>
    </mc:Choice>
  </mc:AlternateContent>
  <bookViews>
    <workbookView xWindow="0" yWindow="0" windowWidth="22380" windowHeight="8445"/>
  </bookViews>
  <sheets>
    <sheet name="Sheet1" sheetId="2" r:id="rId1"/>
  </sheets>
  <definedNames>
    <definedName name="_xlnm._FilterDatabase" localSheetId="0" hidden="1">Sheet1!$A$2:$M$2</definedName>
  </definedNames>
  <calcPr calcId="162913" iterateDelta="1E-4"/>
</workbook>
</file>

<file path=xl/calcChain.xml><?xml version="1.0" encoding="utf-8"?>
<calcChain xmlns="http://schemas.openxmlformats.org/spreadsheetml/2006/main">
  <c r="K100" i="2" l="1"/>
  <c r="H100" i="2"/>
  <c r="E100" i="2"/>
  <c r="K93" i="2"/>
  <c r="J93" i="2"/>
  <c r="H93" i="2"/>
  <c r="E93" i="2"/>
  <c r="G43" i="2"/>
  <c r="G54" i="2" s="1"/>
  <c r="H43" i="2"/>
  <c r="G53" i="2"/>
  <c r="H53" i="2"/>
  <c r="D43" i="2"/>
  <c r="E43" i="2"/>
  <c r="D53" i="2"/>
  <c r="E53" i="2"/>
  <c r="D54" i="2" l="1"/>
  <c r="E54" i="2"/>
  <c r="H54" i="2"/>
  <c r="K101" i="2"/>
  <c r="H101" i="2"/>
  <c r="D100" i="2"/>
  <c r="D93" i="2"/>
  <c r="J130" i="2"/>
  <c r="G130" i="2"/>
  <c r="E130" i="2"/>
  <c r="D130" i="2"/>
  <c r="K126" i="2"/>
  <c r="J126" i="2"/>
  <c r="G126" i="2"/>
  <c r="D126" i="2"/>
  <c r="J100" i="2"/>
  <c r="J53" i="2"/>
  <c r="J43" i="2"/>
  <c r="K130" i="2"/>
  <c r="H130" i="2"/>
  <c r="H126" i="2"/>
  <c r="E126" i="2"/>
  <c r="K131" i="2" l="1"/>
  <c r="J101" i="2"/>
  <c r="D101" i="2"/>
  <c r="J131" i="2"/>
  <c r="D131" i="2"/>
  <c r="G131" i="2"/>
  <c r="E131" i="2"/>
  <c r="H131" i="2"/>
  <c r="G100" i="2"/>
  <c r="G93" i="2"/>
  <c r="K53" i="2"/>
  <c r="K43" i="2"/>
  <c r="D132" i="2" l="1"/>
  <c r="F49" i="2" s="1"/>
  <c r="F45" i="2"/>
  <c r="F47" i="2"/>
  <c r="G101" i="2"/>
  <c r="G132" i="2" s="1"/>
  <c r="E101" i="2"/>
  <c r="J54" i="2"/>
  <c r="J132" i="2" s="1"/>
  <c r="K54" i="2"/>
  <c r="F46" i="2" l="1"/>
  <c r="F25" i="2"/>
  <c r="F24" i="2"/>
  <c r="F22" i="2"/>
  <c r="F28" i="2"/>
  <c r="F27" i="2"/>
  <c r="F23" i="2"/>
  <c r="F26" i="2"/>
  <c r="I49" i="2"/>
  <c r="F85" i="2"/>
  <c r="M49" i="2"/>
  <c r="M28" i="2" l="1"/>
  <c r="M26" i="2"/>
  <c r="M23" i="2"/>
  <c r="M25" i="2"/>
  <c r="M22" i="2"/>
  <c r="M27" i="2"/>
  <c r="M24" i="2"/>
  <c r="I23" i="2"/>
  <c r="I28" i="2"/>
  <c r="I25" i="2"/>
  <c r="I22" i="2"/>
  <c r="I24" i="2"/>
  <c r="I26" i="2"/>
  <c r="I27" i="2"/>
  <c r="M85" i="2"/>
  <c r="M47" i="2"/>
  <c r="M46" i="2"/>
  <c r="M45" i="2"/>
  <c r="I85" i="2"/>
  <c r="I47" i="2"/>
  <c r="I46" i="2"/>
  <c r="I45" i="2"/>
  <c r="M69" i="2"/>
  <c r="M94" i="2"/>
  <c r="M99" i="2"/>
  <c r="M37" i="2"/>
  <c r="M74" i="2"/>
  <c r="M5" i="2"/>
  <c r="M65" i="2"/>
  <c r="M78" i="2"/>
  <c r="M42" i="2"/>
  <c r="M79" i="2"/>
  <c r="M10" i="2"/>
  <c r="M59" i="2"/>
  <c r="M18" i="2"/>
  <c r="M61" i="2"/>
  <c r="M17" i="2"/>
  <c r="M92" i="2"/>
  <c r="M29" i="2"/>
  <c r="M66" i="2"/>
  <c r="M70" i="2"/>
  <c r="M57" i="2"/>
  <c r="M96" i="2"/>
  <c r="M34" i="2"/>
  <c r="M71" i="2"/>
  <c r="M62" i="2"/>
  <c r="M76" i="2"/>
  <c r="M90" i="2"/>
  <c r="M41" i="2"/>
  <c r="M38" i="2"/>
  <c r="M83" i="2"/>
  <c r="M14" i="2"/>
  <c r="M58" i="2"/>
  <c r="M40" i="2"/>
  <c r="M52" i="2"/>
  <c r="M89" i="2"/>
  <c r="M19" i="2"/>
  <c r="M63" i="2"/>
  <c r="M31" i="2"/>
  <c r="M64" i="2"/>
  <c r="M88" i="2"/>
  <c r="M30" i="2"/>
  <c r="M75" i="2"/>
  <c r="M6" i="2"/>
  <c r="M50" i="2"/>
  <c r="M9" i="2"/>
  <c r="M80" i="2"/>
  <c r="M11" i="2"/>
  <c r="M55" i="2"/>
  <c r="M7" i="2"/>
  <c r="M98" i="2"/>
  <c r="M20" i="2"/>
  <c r="M48" i="2"/>
  <c r="M39" i="2"/>
  <c r="M84" i="2"/>
  <c r="M15" i="2"/>
  <c r="M67" i="2"/>
  <c r="M32" i="2"/>
  <c r="M97" i="2"/>
  <c r="M35" i="2"/>
  <c r="M72" i="2"/>
  <c r="M3" i="2"/>
  <c r="M44" i="2"/>
  <c r="M36" i="2"/>
  <c r="M86" i="2"/>
  <c r="M16" i="2"/>
  <c r="M68" i="2"/>
  <c r="M87" i="2"/>
  <c r="M51" i="2"/>
  <c r="M91" i="2"/>
  <c r="M21" i="2"/>
  <c r="M81" i="2"/>
  <c r="M12" i="2"/>
  <c r="M56" i="2"/>
  <c r="M95" i="2"/>
  <c r="M33" i="2"/>
  <c r="M77" i="2"/>
  <c r="M8" i="2"/>
  <c r="M60" i="2"/>
  <c r="M82" i="2"/>
  <c r="M13" i="2"/>
  <c r="M73" i="2"/>
  <c r="M4" i="2"/>
  <c r="I66" i="2"/>
  <c r="I35" i="2"/>
  <c r="I72" i="2"/>
  <c r="I3" i="2"/>
  <c r="I55" i="2"/>
  <c r="I94" i="2"/>
  <c r="I32" i="2"/>
  <c r="I69" i="2"/>
  <c r="I13" i="2"/>
  <c r="I34" i="2"/>
  <c r="I29" i="2"/>
  <c r="I58" i="2"/>
  <c r="I90" i="2"/>
  <c r="I20" i="2"/>
  <c r="I64" i="2"/>
  <c r="I76" i="2"/>
  <c r="I44" i="2"/>
  <c r="I87" i="2"/>
  <c r="I17" i="2"/>
  <c r="I61" i="2"/>
  <c r="I57" i="2"/>
  <c r="I14" i="2"/>
  <c r="I81" i="2"/>
  <c r="I12" i="2"/>
  <c r="I56" i="2"/>
  <c r="I38" i="2"/>
  <c r="I41" i="2"/>
  <c r="I78" i="2"/>
  <c r="I9" i="2"/>
  <c r="I96" i="2"/>
  <c r="I10" i="2"/>
  <c r="I6" i="2"/>
  <c r="I36" i="2"/>
  <c r="I73" i="2"/>
  <c r="I4" i="2"/>
  <c r="I48" i="2"/>
  <c r="I95" i="2"/>
  <c r="I33" i="2"/>
  <c r="I70" i="2"/>
  <c r="I30" i="2"/>
  <c r="I99" i="2"/>
  <c r="I79" i="2"/>
  <c r="I67" i="2"/>
  <c r="I98" i="2"/>
  <c r="I21" i="2"/>
  <c r="I65" i="2"/>
  <c r="I7" i="2"/>
  <c r="I42" i="2"/>
  <c r="I88" i="2"/>
  <c r="I18" i="2"/>
  <c r="I62" i="2"/>
  <c r="I39" i="2"/>
  <c r="I91" i="2"/>
  <c r="I31" i="2"/>
  <c r="I92" i="2"/>
  <c r="I82" i="2"/>
  <c r="I5" i="2"/>
  <c r="I52" i="2"/>
  <c r="I89" i="2"/>
  <c r="I19" i="2"/>
  <c r="I71" i="2"/>
  <c r="I86" i="2"/>
  <c r="I16" i="2"/>
  <c r="I51" i="2"/>
  <c r="I74" i="2"/>
  <c r="I84" i="2"/>
  <c r="I80" i="2"/>
  <c r="I11" i="2"/>
  <c r="I63" i="2"/>
  <c r="I60" i="2"/>
  <c r="I40" i="2"/>
  <c r="I77" i="2"/>
  <c r="I8" i="2"/>
  <c r="F90" i="2"/>
  <c r="F20" i="2"/>
  <c r="F64" i="2"/>
  <c r="F79" i="2"/>
  <c r="F10" i="2"/>
  <c r="F62" i="2"/>
  <c r="F69" i="2"/>
  <c r="F60" i="2"/>
  <c r="F92" i="2"/>
  <c r="F29" i="2"/>
  <c r="F97" i="2"/>
  <c r="F77" i="2"/>
  <c r="F81" i="2"/>
  <c r="F12" i="2"/>
  <c r="F56" i="2"/>
  <c r="F68" i="2"/>
  <c r="F71" i="2"/>
  <c r="F76" i="2"/>
  <c r="F15" i="2"/>
  <c r="F61" i="2"/>
  <c r="F7" i="2"/>
  <c r="F83" i="2"/>
  <c r="F14" i="2"/>
  <c r="F3" i="2"/>
  <c r="F8" i="2"/>
  <c r="F73" i="2"/>
  <c r="F4" i="2"/>
  <c r="F48" i="2"/>
  <c r="F38" i="2"/>
  <c r="F63" i="2"/>
  <c r="F98" i="2"/>
  <c r="F74" i="2"/>
  <c r="F75" i="2"/>
  <c r="F6" i="2"/>
  <c r="F70" i="2"/>
  <c r="F65" i="2"/>
  <c r="F66" i="2"/>
  <c r="F42" i="2"/>
  <c r="F91" i="2"/>
  <c r="F55" i="2"/>
  <c r="F40" i="2"/>
  <c r="F50" i="2"/>
  <c r="F21" i="2"/>
  <c r="F67" i="2"/>
  <c r="F82" i="2"/>
  <c r="F72" i="2"/>
  <c r="F57" i="2"/>
  <c r="F96" i="2"/>
  <c r="F34" i="2"/>
  <c r="F58" i="2"/>
  <c r="F44" i="2"/>
  <c r="F94" i="2"/>
  <c r="F32" i="2"/>
  <c r="F39" i="2"/>
  <c r="F84" i="2"/>
  <c r="F59" i="2"/>
  <c r="F36" i="2"/>
  <c r="F18" i="2"/>
  <c r="F99" i="2"/>
  <c r="F52" i="2"/>
  <c r="F89" i="2"/>
  <c r="F19" i="2"/>
  <c r="F5" i="2"/>
  <c r="F41" i="2"/>
  <c r="F87" i="2"/>
  <c r="F17" i="2"/>
  <c r="F31" i="2"/>
  <c r="F30" i="2"/>
  <c r="F51" i="2"/>
  <c r="F35" i="2"/>
  <c r="F80" i="2"/>
  <c r="F11" i="2"/>
  <c r="F95" i="2"/>
  <c r="F33" i="2"/>
  <c r="F78" i="2"/>
  <c r="F9" i="2"/>
  <c r="F86" i="2"/>
  <c r="F16" i="2"/>
  <c r="F13" i="2"/>
  <c r="F88" i="2"/>
  <c r="F37" i="2"/>
  <c r="I37" i="2"/>
  <c r="I15" i="2"/>
  <c r="I59" i="2"/>
  <c r="I97" i="2"/>
  <c r="I50" i="2"/>
  <c r="I68" i="2"/>
  <c r="F123" i="2"/>
  <c r="F115" i="2"/>
  <c r="F107" i="2"/>
  <c r="F119" i="2"/>
  <c r="F127" i="2"/>
  <c r="F120" i="2"/>
  <c r="F112" i="2"/>
  <c r="F104" i="2"/>
  <c r="F103" i="2"/>
  <c r="F110" i="2"/>
  <c r="F102" i="2"/>
  <c r="F125" i="2"/>
  <c r="F117" i="2"/>
  <c r="F109" i="2"/>
  <c r="F111" i="2"/>
  <c r="F129" i="2"/>
  <c r="F122" i="2"/>
  <c r="F114" i="2"/>
  <c r="F106" i="2"/>
  <c r="F108" i="2"/>
  <c r="F105" i="2"/>
  <c r="F124" i="2"/>
  <c r="F116" i="2"/>
  <c r="F118" i="2"/>
  <c r="F128" i="2"/>
  <c r="F121" i="2"/>
  <c r="F113" i="2"/>
  <c r="I127" i="2"/>
  <c r="I120" i="2"/>
  <c r="I112" i="2"/>
  <c r="I104" i="2"/>
  <c r="I125" i="2"/>
  <c r="I117" i="2"/>
  <c r="I109" i="2"/>
  <c r="I116" i="2"/>
  <c r="I102" i="2"/>
  <c r="I129" i="2"/>
  <c r="I122" i="2"/>
  <c r="I114" i="2"/>
  <c r="I106" i="2"/>
  <c r="I105" i="2"/>
  <c r="I119" i="2"/>
  <c r="I111" i="2"/>
  <c r="I103" i="2"/>
  <c r="I115" i="2"/>
  <c r="I107" i="2"/>
  <c r="I124" i="2"/>
  <c r="I108" i="2"/>
  <c r="I128" i="2"/>
  <c r="I121" i="2"/>
  <c r="I113" i="2"/>
  <c r="I118" i="2"/>
  <c r="I110" i="2"/>
  <c r="I123" i="2"/>
  <c r="I75" i="2"/>
  <c r="I83" i="2"/>
  <c r="M125" i="2"/>
  <c r="M117" i="2"/>
  <c r="M109" i="2"/>
  <c r="M105" i="2"/>
  <c r="M102" i="2"/>
  <c r="M129" i="2"/>
  <c r="M122" i="2"/>
  <c r="M114" i="2"/>
  <c r="M106" i="2"/>
  <c r="M119" i="2"/>
  <c r="M111" i="2"/>
  <c r="M103" i="2"/>
  <c r="M121" i="2"/>
  <c r="M112" i="2"/>
  <c r="M124" i="2"/>
  <c r="M116" i="2"/>
  <c r="M108" i="2"/>
  <c r="M113" i="2"/>
  <c r="M128" i="2"/>
  <c r="M120" i="2"/>
  <c r="M118" i="2"/>
  <c r="M110" i="2"/>
  <c r="M123" i="2"/>
  <c r="M115" i="2"/>
  <c r="M107" i="2"/>
  <c r="M127" i="2"/>
  <c r="M104" i="2"/>
  <c r="F130" i="2" l="1"/>
  <c r="M53" i="2"/>
  <c r="M93" i="2"/>
  <c r="M43" i="2"/>
  <c r="M130" i="2"/>
  <c r="M126" i="2"/>
  <c r="M100" i="2"/>
  <c r="M101" i="2" s="1"/>
  <c r="I100" i="2"/>
  <c r="I101" i="2" s="1"/>
  <c r="I93" i="2"/>
  <c r="I126" i="2"/>
  <c r="I53" i="2"/>
  <c r="I43" i="2"/>
  <c r="I130" i="2"/>
  <c r="I131" i="2" s="1"/>
  <c r="F126" i="2"/>
  <c r="F93" i="2"/>
  <c r="F100" i="2"/>
  <c r="F101" i="2" s="1"/>
  <c r="F53" i="2"/>
  <c r="F43" i="2"/>
  <c r="M131" i="2" l="1"/>
  <c r="F131" i="2"/>
  <c r="I54" i="2"/>
  <c r="I132" i="2" s="1"/>
  <c r="F54" i="2"/>
  <c r="F132" i="2" s="1"/>
  <c r="M54" i="2"/>
  <c r="M132" i="2" l="1"/>
</calcChain>
</file>

<file path=xl/sharedStrings.xml><?xml version="1.0" encoding="utf-8"?>
<sst xmlns="http://schemas.openxmlformats.org/spreadsheetml/2006/main" count="282" uniqueCount="79">
  <si>
    <t>%</t>
  </si>
  <si>
    <t>Type</t>
  </si>
  <si>
    <t>Sums checked by JRC 08-2018</t>
  </si>
  <si>
    <t>ID</t>
  </si>
  <si>
    <t>Volume</t>
  </si>
  <si>
    <r>
      <t>m</t>
    </r>
    <r>
      <rPr>
        <b/>
        <vertAlign val="superscript"/>
        <sz val="11"/>
        <color theme="1"/>
        <rFont val="Calibri"/>
        <family val="2"/>
        <scheme val="minor"/>
      </rPr>
      <t>3</t>
    </r>
  </si>
  <si>
    <t>Volume increment</t>
  </si>
  <si>
    <r>
      <t>P</t>
    </r>
    <r>
      <rPr>
        <b/>
        <vertAlign val="subscript"/>
        <sz val="11"/>
        <color theme="1"/>
        <rFont val="Calibri"/>
        <family val="2"/>
        <scheme val="minor"/>
      </rPr>
      <t>IV</t>
    </r>
    <r>
      <rPr>
        <b/>
        <sz val="11"/>
        <color theme="1"/>
        <rFont val="Calibri"/>
        <family val="2"/>
        <scheme val="minor"/>
      </rPr>
      <t xml:space="preserve"> </t>
    </r>
  </si>
  <si>
    <t>Number of trees</t>
  </si>
  <si>
    <t># of Trees</t>
  </si>
  <si>
    <t>Tree Species</t>
  </si>
  <si>
    <t>Beech</t>
  </si>
  <si>
    <t>Turkey oak</t>
  </si>
  <si>
    <t>Hungarian oak</t>
  </si>
  <si>
    <t>Sessile oak</t>
  </si>
  <si>
    <t>Black locust</t>
  </si>
  <si>
    <t>Hornbeam</t>
  </si>
  <si>
    <t>Narrow-leaved ash</t>
  </si>
  <si>
    <t>Common oak</t>
  </si>
  <si>
    <t>Field maple</t>
  </si>
  <si>
    <t>Flowering ash</t>
  </si>
  <si>
    <t>Other broadleaves</t>
  </si>
  <si>
    <t>Large-leaved lime</t>
  </si>
  <si>
    <t>Aspen</t>
  </si>
  <si>
    <t>Willow</t>
  </si>
  <si>
    <t>Cherry</t>
  </si>
  <si>
    <t>Oriental hornbeam</t>
  </si>
  <si>
    <t>Hop hornbeam</t>
  </si>
  <si>
    <t>Alder</t>
  </si>
  <si>
    <t>Black poplar</t>
  </si>
  <si>
    <t>Birch</t>
  </si>
  <si>
    <t>White poplar</t>
  </si>
  <si>
    <t>Pubescent oak</t>
  </si>
  <si>
    <t>White ash</t>
  </si>
  <si>
    <t>Silver lime</t>
  </si>
  <si>
    <t>Maple</t>
  </si>
  <si>
    <t>Small-leaved lime</t>
  </si>
  <si>
    <t>Norway maple</t>
  </si>
  <si>
    <t>Turkish hazel</t>
  </si>
  <si>
    <t>Europ. white elm</t>
  </si>
  <si>
    <t>Wych elm</t>
  </si>
  <si>
    <t>Ash-leaved maple</t>
  </si>
  <si>
    <t>Balkan maple</t>
  </si>
  <si>
    <t>Europ. hackberry</t>
  </si>
  <si>
    <t>Wild service tree</t>
  </si>
  <si>
    <t>Mountain ash</t>
  </si>
  <si>
    <t>Common walnut</t>
  </si>
  <si>
    <t>Austrian pine</t>
  </si>
  <si>
    <t>Scots pine</t>
  </si>
  <si>
    <t>Spruce</t>
  </si>
  <si>
    <t>Fir</t>
  </si>
  <si>
    <t>Weymouth pine</t>
  </si>
  <si>
    <t>Douglas-fir</t>
  </si>
  <si>
    <t>Other conifers</t>
  </si>
  <si>
    <t>Yew</t>
  </si>
  <si>
    <t>Black walnut</t>
  </si>
  <si>
    <t>European white elm</t>
  </si>
  <si>
    <t>Larch</t>
  </si>
  <si>
    <t xml:space="preserve"> -- </t>
  </si>
  <si>
    <r>
      <t xml:space="preserve">Type
</t>
    </r>
    <r>
      <rPr>
        <i/>
        <sz val="11"/>
        <color theme="1"/>
        <rFont val="Calibri"/>
        <family val="2"/>
        <scheme val="minor"/>
      </rPr>
      <t>species sorted descending based on volume</t>
    </r>
  </si>
  <si>
    <t>Overall total</t>
  </si>
  <si>
    <t>Smooth-leaved elm</t>
  </si>
  <si>
    <t>Euramer. poplar</t>
  </si>
  <si>
    <t>Euramerican poplar</t>
  </si>
  <si>
    <t>Forest Preservation</t>
  </si>
  <si>
    <t>Well-preserved stands</t>
  </si>
  <si>
    <t>Sub-total Broadleaves Well-preserved stands</t>
  </si>
  <si>
    <t>Sub-total Conifers Well-preserved stands</t>
  </si>
  <si>
    <t>Sub-total Well-preserved stands</t>
  </si>
  <si>
    <t>Insufficiently stocked stands</t>
  </si>
  <si>
    <t>Sub-total Broadleaves Insufficiently stocked stands</t>
  </si>
  <si>
    <t>Sub-total Conifers Insufficiently stocked stands</t>
  </si>
  <si>
    <t>Sub-total Insufficiently stocked stands</t>
  </si>
  <si>
    <t>Devastated stands</t>
  </si>
  <si>
    <t>Sub-total Broadleaves Devastated stands</t>
  </si>
  <si>
    <t>Sub-total Conifers Devastated stands</t>
  </si>
  <si>
    <t>Sub-total Devastated stands</t>
  </si>
  <si>
    <t>All 3 preservation types</t>
  </si>
  <si>
    <t>All 3 preservation types,
%  of overall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</si>
</sst>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"/>
    <numFmt numFmtId="165" formatCode="0.0"/>
    <numFmt numFmtId="166" formatCode="0.0%"/>
    <numFmt numFmtId="167" formatCode="0.000%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9"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0" fillId="0" borderId="20" xfId="0" applyBorder="1"/>
    <xf numFmtId="0" fontId="0" fillId="0" borderId="22" xfId="0" applyBorder="1"/>
    <xf numFmtId="0" fontId="0" fillId="0" borderId="23" xfId="0" applyBorder="1"/>
    <xf numFmtId="0" fontId="16" fillId="0" borderId="22" xfId="0" applyFont="1" applyBorder="1"/>
    <xf numFmtId="164" fontId="0" fillId="0" borderId="16" xfId="0" applyNumberFormat="1" applyBorder="1"/>
    <xf numFmtId="164" fontId="0" fillId="0" borderId="10" xfId="0" applyNumberFormat="1" applyBorder="1"/>
    <xf numFmtId="0" fontId="16" fillId="0" borderId="29" xfId="0" applyFont="1" applyBorder="1"/>
    <xf numFmtId="0" fontId="0" fillId="0" borderId="29" xfId="0" applyBorder="1"/>
    <xf numFmtId="0" fontId="0" fillId="0" borderId="27" xfId="0" applyBorder="1"/>
    <xf numFmtId="0" fontId="0" fillId="0" borderId="26" xfId="0" applyBorder="1"/>
    <xf numFmtId="0" fontId="0" fillId="0" borderId="21" xfId="0" applyBorder="1" applyAlignment="1">
      <alignment horizontal="center"/>
    </xf>
    <xf numFmtId="0" fontId="16" fillId="0" borderId="25" xfId="0" applyFont="1" applyBorder="1" applyAlignment="1">
      <alignment vertical="top"/>
    </xf>
    <xf numFmtId="164" fontId="16" fillId="0" borderId="13" xfId="0" applyNumberFormat="1" applyFont="1" applyBorder="1" applyAlignment="1">
      <alignment horizontal="center" vertical="top"/>
    </xf>
    <xf numFmtId="165" fontId="16" fillId="0" borderId="14" xfId="0" applyNumberFormat="1" applyFont="1" applyBorder="1" applyAlignment="1">
      <alignment horizontal="center" vertical="top"/>
    </xf>
    <xf numFmtId="0" fontId="0" fillId="0" borderId="0" xfId="0" applyAlignment="1">
      <alignment vertical="top"/>
    </xf>
    <xf numFmtId="0" fontId="16" fillId="0" borderId="30" xfId="0" applyFont="1" applyBorder="1"/>
    <xf numFmtId="0" fontId="16" fillId="0" borderId="24" xfId="0" applyFont="1" applyBorder="1"/>
    <xf numFmtId="164" fontId="16" fillId="0" borderId="18" xfId="0" applyNumberFormat="1" applyFont="1" applyBorder="1"/>
    <xf numFmtId="165" fontId="0" fillId="0" borderId="11" xfId="0" applyNumberFormat="1" applyBorder="1"/>
    <xf numFmtId="165" fontId="0" fillId="0" borderId="32" xfId="0" applyNumberFormat="1" applyBorder="1"/>
    <xf numFmtId="165" fontId="0" fillId="0" borderId="34" xfId="0" applyNumberFormat="1" applyBorder="1"/>
    <xf numFmtId="165" fontId="16" fillId="0" borderId="35" xfId="0" applyNumberFormat="1" applyFont="1" applyBorder="1"/>
    <xf numFmtId="164" fontId="0" fillId="0" borderId="36" xfId="0" applyNumberFormat="1" applyBorder="1"/>
    <xf numFmtId="165" fontId="0" fillId="0" borderId="31" xfId="0" applyNumberFormat="1" applyBorder="1"/>
    <xf numFmtId="165" fontId="0" fillId="0" borderId="33" xfId="0" applyNumberFormat="1" applyBorder="1"/>
    <xf numFmtId="165" fontId="16" fillId="0" borderId="37" xfId="0" applyNumberFormat="1" applyFont="1" applyBorder="1"/>
    <xf numFmtId="3" fontId="16" fillId="0" borderId="14" xfId="0" applyNumberFormat="1" applyFont="1" applyBorder="1" applyAlignment="1">
      <alignment horizontal="center" vertical="top"/>
    </xf>
    <xf numFmtId="0" fontId="0" fillId="0" borderId="38" xfId="0" applyBorder="1" applyAlignment="1">
      <alignment horizontal="center"/>
    </xf>
    <xf numFmtId="0" fontId="16" fillId="0" borderId="39" xfId="0" applyFont="1" applyBorder="1" applyAlignment="1">
      <alignment horizontal="center" vertical="top"/>
    </xf>
    <xf numFmtId="3" fontId="0" fillId="0" borderId="0" xfId="0" applyNumberFormat="1" applyAlignment="1">
      <alignment horizontal="left"/>
    </xf>
    <xf numFmtId="3" fontId="16" fillId="0" borderId="13" xfId="0" applyNumberFormat="1" applyFont="1" applyBorder="1" applyAlignment="1">
      <alignment horizontal="center" vertical="top"/>
    </xf>
    <xf numFmtId="10" fontId="0" fillId="0" borderId="12" xfId="0" applyNumberFormat="1" applyBorder="1"/>
    <xf numFmtId="10" fontId="0" fillId="0" borderId="17" xfId="0" applyNumberFormat="1" applyBorder="1"/>
    <xf numFmtId="10" fontId="16" fillId="0" borderId="19" xfId="0" applyNumberFormat="1" applyFont="1" applyBorder="1"/>
    <xf numFmtId="10" fontId="0" fillId="0" borderId="0" xfId="0" applyNumberFormat="1"/>
    <xf numFmtId="0" fontId="16" fillId="0" borderId="28" xfId="0" applyFont="1" applyBorder="1" applyAlignment="1">
      <alignment vertical="top" wrapText="1"/>
    </xf>
    <xf numFmtId="0" fontId="16" fillId="0" borderId="41" xfId="0" applyFont="1" applyFill="1" applyBorder="1"/>
    <xf numFmtId="3" fontId="16" fillId="0" borderId="18" xfId="0" applyNumberFormat="1" applyFont="1" applyBorder="1"/>
    <xf numFmtId="3" fontId="16" fillId="0" borderId="35" xfId="0" applyNumberFormat="1" applyFont="1" applyBorder="1"/>
    <xf numFmtId="0" fontId="21" fillId="0" borderId="24" xfId="0" applyFont="1" applyBorder="1" applyAlignment="1">
      <alignment wrapText="1"/>
    </xf>
    <xf numFmtId="166" fontId="16" fillId="0" borderId="15" xfId="0" applyNumberFormat="1" applyFont="1" applyBorder="1" applyAlignment="1">
      <alignment horizontal="center" wrapText="1"/>
    </xf>
    <xf numFmtId="164" fontId="0" fillId="0" borderId="33" xfId="0" applyNumberFormat="1" applyBorder="1"/>
    <xf numFmtId="164" fontId="0" fillId="0" borderId="44" xfId="0" applyNumberFormat="1" applyBorder="1"/>
    <xf numFmtId="164" fontId="16" fillId="0" borderId="45" xfId="0" applyNumberFormat="1" applyFont="1" applyBorder="1"/>
    <xf numFmtId="165" fontId="16" fillId="0" borderId="46" xfId="0" applyNumberFormat="1" applyFont="1" applyBorder="1"/>
    <xf numFmtId="10" fontId="16" fillId="0" borderId="47" xfId="0" applyNumberFormat="1" applyFont="1" applyBorder="1"/>
    <xf numFmtId="0" fontId="0" fillId="0" borderId="32" xfId="0" applyBorder="1"/>
    <xf numFmtId="4" fontId="0" fillId="0" borderId="10" xfId="0" applyNumberFormat="1" applyBorder="1"/>
    <xf numFmtId="0" fontId="0" fillId="0" borderId="11" xfId="0" applyBorder="1"/>
    <xf numFmtId="4" fontId="0" fillId="0" borderId="16" xfId="0" applyNumberFormat="1" applyBorder="1"/>
    <xf numFmtId="165" fontId="16" fillId="0" borderId="42" xfId="0" applyNumberFormat="1" applyFont="1" applyBorder="1"/>
    <xf numFmtId="167" fontId="16" fillId="0" borderId="15" xfId="0" applyNumberFormat="1" applyFont="1" applyBorder="1" applyAlignment="1">
      <alignment horizontal="center" wrapText="1"/>
    </xf>
    <xf numFmtId="167" fontId="0" fillId="0" borderId="12" xfId="0" applyNumberFormat="1" applyBorder="1"/>
    <xf numFmtId="167" fontId="0" fillId="0" borderId="17" xfId="0" applyNumberFormat="1" applyBorder="1"/>
    <xf numFmtId="167" fontId="16" fillId="0" borderId="19" xfId="0" applyNumberFormat="1" applyFont="1" applyBorder="1"/>
    <xf numFmtId="167" fontId="0" fillId="0" borderId="43" xfId="0" applyNumberFormat="1" applyBorder="1"/>
    <xf numFmtId="167" fontId="0" fillId="0" borderId="0" xfId="0" applyNumberFormat="1"/>
    <xf numFmtId="167" fontId="0" fillId="0" borderId="26" xfId="0" applyNumberFormat="1" applyBorder="1"/>
    <xf numFmtId="167" fontId="16" fillId="0" borderId="30" xfId="0" applyNumberFormat="1" applyFont="1" applyBorder="1"/>
    <xf numFmtId="167" fontId="0" fillId="0" borderId="29" xfId="0" applyNumberFormat="1" applyBorder="1"/>
    <xf numFmtId="0" fontId="16" fillId="0" borderId="22" xfId="0" applyFont="1" applyBorder="1" applyAlignment="1">
      <alignment horizontal="center"/>
    </xf>
    <xf numFmtId="0" fontId="16" fillId="0" borderId="40" xfId="0" applyFont="1" applyBorder="1" applyAlignment="1">
      <alignment horizontal="center"/>
    </xf>
    <xf numFmtId="0" fontId="16" fillId="0" borderId="29" xfId="0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7"/>
  <sheetViews>
    <sheetView tabSelected="1" zoomScale="90" zoomScaleNormal="9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5" x14ac:dyDescent="0.25"/>
  <cols>
    <col min="2" max="2" width="48.140625" bestFit="1" customWidth="1"/>
    <col min="3" max="3" width="27.5703125" bestFit="1" customWidth="1"/>
    <col min="4" max="4" width="16.7109375" style="1" customWidth="1"/>
    <col min="5" max="5" width="6.7109375" style="2" customWidth="1"/>
    <col min="6" max="6" width="23.7109375" style="59" customWidth="1"/>
    <col min="7" max="7" width="16.7109375" style="1" customWidth="1"/>
    <col min="8" max="8" width="6.7109375" style="2" customWidth="1"/>
    <col min="9" max="9" width="23.7109375" style="37" customWidth="1"/>
    <col min="10" max="10" width="12.7109375" style="1" customWidth="1"/>
    <col min="11" max="11" width="11.85546875" style="2" customWidth="1"/>
    <col min="12" max="12" width="6.7109375" style="2" customWidth="1"/>
    <col min="13" max="13" width="23.7109375" style="59" customWidth="1"/>
  </cols>
  <sheetData>
    <row r="1" spans="1:13" x14ac:dyDescent="0.25">
      <c r="A1" s="3"/>
      <c r="B1" s="9" t="s">
        <v>10</v>
      </c>
      <c r="C1" s="6" t="s">
        <v>64</v>
      </c>
      <c r="D1" s="63" t="s">
        <v>8</v>
      </c>
      <c r="E1" s="64"/>
      <c r="F1" s="65"/>
      <c r="G1" s="66" t="s">
        <v>4</v>
      </c>
      <c r="H1" s="67"/>
      <c r="I1" s="68"/>
      <c r="J1" s="66" t="s">
        <v>6</v>
      </c>
      <c r="K1" s="67"/>
      <c r="L1" s="67"/>
      <c r="M1" s="68"/>
    </row>
    <row r="2" spans="1:13" s="17" customFormat="1" ht="30.75" thickBot="1" x14ac:dyDescent="0.3">
      <c r="A2" s="31" t="s">
        <v>3</v>
      </c>
      <c r="B2" s="38" t="s">
        <v>59</v>
      </c>
      <c r="C2" s="14" t="s">
        <v>1</v>
      </c>
      <c r="D2" s="33" t="s">
        <v>9</v>
      </c>
      <c r="E2" s="16" t="s">
        <v>0</v>
      </c>
      <c r="F2" s="54" t="s">
        <v>78</v>
      </c>
      <c r="G2" s="15" t="s">
        <v>5</v>
      </c>
      <c r="H2" s="16" t="s">
        <v>0</v>
      </c>
      <c r="I2" s="43" t="s">
        <v>78</v>
      </c>
      <c r="J2" s="15" t="s">
        <v>5</v>
      </c>
      <c r="K2" s="16" t="s">
        <v>0</v>
      </c>
      <c r="L2" s="29" t="s">
        <v>7</v>
      </c>
      <c r="M2" s="54" t="s">
        <v>78</v>
      </c>
    </row>
    <row r="3" spans="1:13" x14ac:dyDescent="0.25">
      <c r="A3" s="30">
        <v>1</v>
      </c>
      <c r="B3" s="10" t="s">
        <v>11</v>
      </c>
      <c r="C3" s="4" t="s">
        <v>65</v>
      </c>
      <c r="D3" s="8">
        <v>375736155</v>
      </c>
      <c r="E3" s="21">
        <v>19.3</v>
      </c>
      <c r="F3" s="55">
        <f t="shared" ref="F3:F42" si="0">D3/$D$132</f>
        <v>0.1776836204475653</v>
      </c>
      <c r="G3" s="8">
        <v>83406891</v>
      </c>
      <c r="H3" s="21">
        <v>33</v>
      </c>
      <c r="I3" s="34">
        <f t="shared" ref="I3:I42" si="1">G3/$G$132</f>
        <v>0.23009595966090091</v>
      </c>
      <c r="J3" s="8">
        <v>1818100</v>
      </c>
      <c r="K3" s="21">
        <v>25.5</v>
      </c>
      <c r="L3" s="26">
        <v>2.2000000000000002</v>
      </c>
      <c r="M3" s="55">
        <f t="shared" ref="M3:M42" si="2">J3/$J$132</f>
        <v>0.20023617317515913</v>
      </c>
    </row>
    <row r="4" spans="1:13" x14ac:dyDescent="0.25">
      <c r="A4" s="13">
        <v>2</v>
      </c>
      <c r="B4" s="12" t="s">
        <v>12</v>
      </c>
      <c r="C4" s="5" t="s">
        <v>65</v>
      </c>
      <c r="D4" s="25">
        <v>213992823</v>
      </c>
      <c r="E4" s="23">
        <v>11</v>
      </c>
      <c r="F4" s="56">
        <f t="shared" si="0"/>
        <v>0.10119606280751722</v>
      </c>
      <c r="G4" s="25">
        <v>40006628</v>
      </c>
      <c r="H4" s="23">
        <v>15.8</v>
      </c>
      <c r="I4" s="35">
        <f t="shared" si="1"/>
        <v>0.11036694153312426</v>
      </c>
      <c r="J4" s="25">
        <v>915879</v>
      </c>
      <c r="K4" s="23">
        <v>12.9</v>
      </c>
      <c r="L4" s="27">
        <v>2.2999999999999998</v>
      </c>
      <c r="M4" s="60">
        <f t="shared" si="2"/>
        <v>0.10087019748720728</v>
      </c>
    </row>
    <row r="5" spans="1:13" x14ac:dyDescent="0.25">
      <c r="A5" s="13">
        <v>3</v>
      </c>
      <c r="B5" s="12" t="s">
        <v>13</v>
      </c>
      <c r="C5" s="5" t="s">
        <v>65</v>
      </c>
      <c r="D5" s="25">
        <v>146011766</v>
      </c>
      <c r="E5" s="23">
        <v>7.5</v>
      </c>
      <c r="F5" s="56">
        <f t="shared" si="0"/>
        <v>6.9048184119579123E-2</v>
      </c>
      <c r="G5" s="25">
        <v>18615578</v>
      </c>
      <c r="H5" s="23">
        <v>7.4</v>
      </c>
      <c r="I5" s="35">
        <f t="shared" si="1"/>
        <v>5.1355100678100493E-2</v>
      </c>
      <c r="J5" s="25">
        <v>477906</v>
      </c>
      <c r="K5" s="23">
        <v>6.7</v>
      </c>
      <c r="L5" s="27">
        <v>2.6</v>
      </c>
      <c r="M5" s="60">
        <f t="shared" si="2"/>
        <v>5.2634106252377535E-2</v>
      </c>
    </row>
    <row r="6" spans="1:13" x14ac:dyDescent="0.25">
      <c r="A6" s="13">
        <v>4</v>
      </c>
      <c r="B6" s="11" t="s">
        <v>14</v>
      </c>
      <c r="C6" s="5" t="s">
        <v>65</v>
      </c>
      <c r="D6" s="7">
        <v>119088030</v>
      </c>
      <c r="E6" s="22">
        <v>6.1</v>
      </c>
      <c r="F6" s="56">
        <f t="shared" si="0"/>
        <v>5.6316093196749385E-2</v>
      </c>
      <c r="G6" s="7">
        <v>16990202</v>
      </c>
      <c r="H6" s="22">
        <v>6.7</v>
      </c>
      <c r="I6" s="35">
        <f t="shared" si="1"/>
        <v>4.6871149219823549E-2</v>
      </c>
      <c r="J6" s="7">
        <v>472586</v>
      </c>
      <c r="K6" s="22">
        <v>6.6</v>
      </c>
      <c r="L6" s="27">
        <v>2.8</v>
      </c>
      <c r="M6" s="60">
        <f t="shared" si="2"/>
        <v>5.2048188843383615E-2</v>
      </c>
    </row>
    <row r="7" spans="1:13" x14ac:dyDescent="0.25">
      <c r="A7" s="13">
        <v>5</v>
      </c>
      <c r="B7" s="12" t="s">
        <v>16</v>
      </c>
      <c r="C7" s="5" t="s">
        <v>65</v>
      </c>
      <c r="D7" s="25">
        <v>243671428</v>
      </c>
      <c r="E7" s="23">
        <v>12.5</v>
      </c>
      <c r="F7" s="56">
        <f t="shared" si="0"/>
        <v>0.11523091656342797</v>
      </c>
      <c r="G7" s="25">
        <v>12727446</v>
      </c>
      <c r="H7" s="23">
        <v>5</v>
      </c>
      <c r="I7" s="35">
        <f t="shared" si="1"/>
        <v>3.5111414252358288E-2</v>
      </c>
      <c r="J7" s="25">
        <v>301226</v>
      </c>
      <c r="K7" s="23">
        <v>4.2</v>
      </c>
      <c r="L7" s="27">
        <v>2.4</v>
      </c>
      <c r="M7" s="60">
        <f t="shared" si="2"/>
        <v>3.3175480722105757E-2</v>
      </c>
    </row>
    <row r="8" spans="1:13" x14ac:dyDescent="0.25">
      <c r="A8" s="13">
        <v>6</v>
      </c>
      <c r="B8" s="12" t="s">
        <v>15</v>
      </c>
      <c r="C8" s="5" t="s">
        <v>65</v>
      </c>
      <c r="D8" s="25">
        <v>209889245</v>
      </c>
      <c r="E8" s="23">
        <v>10.8</v>
      </c>
      <c r="F8" s="56">
        <f t="shared" si="0"/>
        <v>9.9255502693388786E-2</v>
      </c>
      <c r="G8" s="25">
        <v>10002377</v>
      </c>
      <c r="H8" s="23">
        <v>4</v>
      </c>
      <c r="I8" s="35">
        <f t="shared" si="1"/>
        <v>2.7593721659102757E-2</v>
      </c>
      <c r="J8" s="25">
        <v>474552</v>
      </c>
      <c r="K8" s="23">
        <v>6.7</v>
      </c>
      <c r="L8" s="27">
        <v>4.7</v>
      </c>
      <c r="M8" s="60">
        <f t="shared" si="2"/>
        <v>5.2264713961068208E-2</v>
      </c>
    </row>
    <row r="9" spans="1:13" x14ac:dyDescent="0.25">
      <c r="A9" s="13">
        <v>7</v>
      </c>
      <c r="B9" s="11" t="s">
        <v>17</v>
      </c>
      <c r="C9" s="5" t="s">
        <v>65</v>
      </c>
      <c r="D9" s="7">
        <v>13478653</v>
      </c>
      <c r="E9" s="22">
        <v>0.7</v>
      </c>
      <c r="F9" s="56">
        <f t="shared" si="0"/>
        <v>6.3739829982463027E-3</v>
      </c>
      <c r="G9" s="7">
        <v>3958099</v>
      </c>
      <c r="H9" s="22">
        <v>1.6</v>
      </c>
      <c r="I9" s="35">
        <f t="shared" si="1"/>
        <v>1.0919272699396651E-2</v>
      </c>
      <c r="J9" s="7">
        <v>116299</v>
      </c>
      <c r="K9" s="22">
        <v>1.6</v>
      </c>
      <c r="L9" s="27">
        <v>2.9</v>
      </c>
      <c r="M9" s="60">
        <f t="shared" si="2"/>
        <v>1.2808573073042093E-2</v>
      </c>
    </row>
    <row r="10" spans="1:13" x14ac:dyDescent="0.25">
      <c r="A10" s="13">
        <v>8</v>
      </c>
      <c r="B10" s="12" t="s">
        <v>18</v>
      </c>
      <c r="C10" s="5" t="s">
        <v>65</v>
      </c>
      <c r="D10" s="25">
        <v>8337037</v>
      </c>
      <c r="E10" s="23">
        <v>0.4</v>
      </c>
      <c r="F10" s="56">
        <f t="shared" si="0"/>
        <v>3.9425402593085794E-3</v>
      </c>
      <c r="G10" s="25">
        <v>3882990</v>
      </c>
      <c r="H10" s="23">
        <v>1.5</v>
      </c>
      <c r="I10" s="35">
        <f t="shared" si="1"/>
        <v>1.0712068267880667E-2</v>
      </c>
      <c r="J10" s="25">
        <v>78928</v>
      </c>
      <c r="K10" s="23">
        <v>1.1000000000000001</v>
      </c>
      <c r="L10" s="27">
        <v>2</v>
      </c>
      <c r="M10" s="60">
        <f t="shared" si="2"/>
        <v>8.6927235445624328E-3</v>
      </c>
    </row>
    <row r="11" spans="1:13" x14ac:dyDescent="0.25">
      <c r="A11" s="13">
        <v>9</v>
      </c>
      <c r="B11" s="12" t="s">
        <v>20</v>
      </c>
      <c r="C11" s="5" t="s">
        <v>65</v>
      </c>
      <c r="D11" s="25">
        <v>99457309</v>
      </c>
      <c r="E11" s="23">
        <v>5.0999999999999996</v>
      </c>
      <c r="F11" s="56">
        <f t="shared" si="0"/>
        <v>4.7032830106786563E-2</v>
      </c>
      <c r="G11" s="25">
        <v>3250674</v>
      </c>
      <c r="H11" s="23">
        <v>1.3</v>
      </c>
      <c r="I11" s="35">
        <f t="shared" si="1"/>
        <v>8.9676877366732122E-3</v>
      </c>
      <c r="J11" s="25">
        <v>96585</v>
      </c>
      <c r="K11" s="23">
        <v>1.4</v>
      </c>
      <c r="L11" s="27">
        <v>3</v>
      </c>
      <c r="M11" s="60">
        <f t="shared" si="2"/>
        <v>1.063737461422515E-2</v>
      </c>
    </row>
    <row r="12" spans="1:13" x14ac:dyDescent="0.25">
      <c r="A12" s="13">
        <v>10</v>
      </c>
      <c r="B12" s="11" t="s">
        <v>62</v>
      </c>
      <c r="C12" s="5" t="s">
        <v>65</v>
      </c>
      <c r="D12" s="7">
        <v>5106821</v>
      </c>
      <c r="E12" s="22">
        <v>0.3</v>
      </c>
      <c r="F12" s="56">
        <f t="shared" si="0"/>
        <v>2.4149883693190396E-3</v>
      </c>
      <c r="G12" s="7">
        <v>3225095</v>
      </c>
      <c r="H12" s="22">
        <v>1.3</v>
      </c>
      <c r="I12" s="35">
        <f t="shared" si="1"/>
        <v>8.8971225293911649E-3</v>
      </c>
      <c r="J12" s="7">
        <v>224341</v>
      </c>
      <c r="K12" s="22">
        <v>3.2</v>
      </c>
      <c r="L12" s="27">
        <v>7</v>
      </c>
      <c r="M12" s="60">
        <f t="shared" si="2"/>
        <v>2.4707762678779152E-2</v>
      </c>
    </row>
    <row r="13" spans="1:13" x14ac:dyDescent="0.25">
      <c r="A13" s="13">
        <v>11</v>
      </c>
      <c r="B13" s="12" t="s">
        <v>19</v>
      </c>
      <c r="C13" s="5" t="s">
        <v>65</v>
      </c>
      <c r="D13" s="25">
        <v>43670088</v>
      </c>
      <c r="E13" s="23">
        <v>2.2000000000000002</v>
      </c>
      <c r="F13" s="56">
        <f t="shared" si="0"/>
        <v>2.0651351321524479E-2</v>
      </c>
      <c r="G13" s="25">
        <v>2558161</v>
      </c>
      <c r="H13" s="23">
        <v>1</v>
      </c>
      <c r="I13" s="35">
        <f t="shared" si="1"/>
        <v>7.0572407531901641E-3</v>
      </c>
      <c r="J13" s="25">
        <v>62636</v>
      </c>
      <c r="K13" s="23">
        <v>0.9</v>
      </c>
      <c r="L13" s="27">
        <v>2.4</v>
      </c>
      <c r="M13" s="60">
        <f t="shared" si="2"/>
        <v>6.8984065469442097E-3</v>
      </c>
    </row>
    <row r="14" spans="1:13" x14ac:dyDescent="0.25">
      <c r="A14" s="13">
        <v>12</v>
      </c>
      <c r="B14" s="12" t="s">
        <v>22</v>
      </c>
      <c r="C14" s="5" t="s">
        <v>65</v>
      </c>
      <c r="D14" s="25">
        <v>15237767</v>
      </c>
      <c r="E14" s="23">
        <v>0.8</v>
      </c>
      <c r="F14" s="56">
        <f t="shared" si="0"/>
        <v>7.2058586113344239E-3</v>
      </c>
      <c r="G14" s="25">
        <v>2470486</v>
      </c>
      <c r="H14" s="23">
        <v>1</v>
      </c>
      <c r="I14" s="35">
        <f t="shared" si="1"/>
        <v>6.815370291152807E-3</v>
      </c>
      <c r="J14" s="25">
        <v>54237</v>
      </c>
      <c r="K14" s="23">
        <v>0.8</v>
      </c>
      <c r="L14" s="27">
        <v>2.2000000000000002</v>
      </c>
      <c r="M14" s="60">
        <f t="shared" si="2"/>
        <v>5.9733839307524921E-3</v>
      </c>
    </row>
    <row r="15" spans="1:13" x14ac:dyDescent="0.25">
      <c r="A15" s="13">
        <v>13</v>
      </c>
      <c r="B15" s="11" t="s">
        <v>21</v>
      </c>
      <c r="C15" s="5" t="s">
        <v>65</v>
      </c>
      <c r="D15" s="7">
        <v>40210228</v>
      </c>
      <c r="E15" s="22">
        <v>2.1</v>
      </c>
      <c r="F15" s="56">
        <f t="shared" si="0"/>
        <v>1.9015202010735602E-2</v>
      </c>
      <c r="G15" s="7">
        <v>2223537</v>
      </c>
      <c r="H15" s="22">
        <v>0.9</v>
      </c>
      <c r="I15" s="35">
        <f t="shared" si="1"/>
        <v>6.1341080301928605E-3</v>
      </c>
      <c r="J15" s="7">
        <v>73722</v>
      </c>
      <c r="K15" s="22">
        <v>1</v>
      </c>
      <c r="L15" s="27">
        <v>3.3</v>
      </c>
      <c r="M15" s="60">
        <f t="shared" si="2"/>
        <v>8.1193615086183821E-3</v>
      </c>
    </row>
    <row r="16" spans="1:13" x14ac:dyDescent="0.25">
      <c r="A16" s="13">
        <v>14</v>
      </c>
      <c r="B16" s="12" t="s">
        <v>23</v>
      </c>
      <c r="C16" s="5" t="s">
        <v>65</v>
      </c>
      <c r="D16" s="25">
        <v>21227685</v>
      </c>
      <c r="E16" s="23">
        <v>1.1000000000000001</v>
      </c>
      <c r="F16" s="56">
        <f t="shared" si="0"/>
        <v>1.0038458834286191E-2</v>
      </c>
      <c r="G16" s="25">
        <v>2077172</v>
      </c>
      <c r="H16" s="23">
        <v>0.8</v>
      </c>
      <c r="I16" s="35">
        <f t="shared" si="1"/>
        <v>5.7303285015233669E-3</v>
      </c>
      <c r="J16" s="25">
        <v>83575</v>
      </c>
      <c r="K16" s="23">
        <v>1.2</v>
      </c>
      <c r="L16" s="27">
        <v>4</v>
      </c>
      <c r="M16" s="60">
        <f t="shared" si="2"/>
        <v>9.2045201986215956E-3</v>
      </c>
    </row>
    <row r="17" spans="1:13" x14ac:dyDescent="0.25">
      <c r="A17" s="13">
        <v>15</v>
      </c>
      <c r="B17" s="12" t="s">
        <v>26</v>
      </c>
      <c r="C17" s="5" t="s">
        <v>65</v>
      </c>
      <c r="D17" s="25">
        <v>85990355</v>
      </c>
      <c r="E17" s="23">
        <v>4.4000000000000004</v>
      </c>
      <c r="F17" s="56">
        <f t="shared" si="0"/>
        <v>4.0664379503142042E-2</v>
      </c>
      <c r="G17" s="25">
        <v>1657977</v>
      </c>
      <c r="H17" s="23">
        <v>0.7</v>
      </c>
      <c r="I17" s="35">
        <f t="shared" si="1"/>
        <v>4.5738883722533366E-3</v>
      </c>
      <c r="J17" s="25">
        <v>53405</v>
      </c>
      <c r="K17" s="23">
        <v>0.7</v>
      </c>
      <c r="L17" s="27">
        <v>3.2</v>
      </c>
      <c r="M17" s="60">
        <f t="shared" si="2"/>
        <v>5.8817517344587058E-3</v>
      </c>
    </row>
    <row r="18" spans="1:13" x14ac:dyDescent="0.25">
      <c r="A18" s="13">
        <v>16</v>
      </c>
      <c r="B18" s="11" t="s">
        <v>27</v>
      </c>
      <c r="C18" s="5" t="s">
        <v>65</v>
      </c>
      <c r="D18" s="7">
        <v>21143515</v>
      </c>
      <c r="E18" s="22">
        <v>1.1000000000000001</v>
      </c>
      <c r="F18" s="56">
        <f t="shared" si="0"/>
        <v>9.9986552909378766E-3</v>
      </c>
      <c r="G18" s="7">
        <v>1381723</v>
      </c>
      <c r="H18" s="22">
        <v>0.5</v>
      </c>
      <c r="I18" s="35">
        <f t="shared" si="1"/>
        <v>3.811781926634083E-3</v>
      </c>
      <c r="J18" s="7">
        <v>32305</v>
      </c>
      <c r="K18" s="22">
        <v>0.5</v>
      </c>
      <c r="L18" s="27">
        <v>2.2999999999999998</v>
      </c>
      <c r="M18" s="60">
        <f t="shared" si="2"/>
        <v>3.5579063717196611E-3</v>
      </c>
    </row>
    <row r="19" spans="1:13" x14ac:dyDescent="0.25">
      <c r="A19" s="13">
        <v>17</v>
      </c>
      <c r="B19" s="12" t="s">
        <v>35</v>
      </c>
      <c r="C19" s="5" t="s">
        <v>65</v>
      </c>
      <c r="D19" s="25">
        <v>10185388</v>
      </c>
      <c r="E19" s="23">
        <v>0.5</v>
      </c>
      <c r="F19" s="56">
        <f t="shared" si="0"/>
        <v>4.8166155729761654E-3</v>
      </c>
      <c r="G19" s="25">
        <v>1151584</v>
      </c>
      <c r="H19" s="23">
        <v>0.5</v>
      </c>
      <c r="I19" s="35">
        <f t="shared" si="1"/>
        <v>3.1768936886778201E-3</v>
      </c>
      <c r="J19" s="25">
        <v>33639</v>
      </c>
      <c r="K19" s="23">
        <v>0.5</v>
      </c>
      <c r="L19" s="27">
        <v>2.9</v>
      </c>
      <c r="M19" s="60">
        <f t="shared" si="2"/>
        <v>3.7048262633733995E-3</v>
      </c>
    </row>
    <row r="20" spans="1:13" x14ac:dyDescent="0.25">
      <c r="A20" s="13">
        <v>18</v>
      </c>
      <c r="B20" s="12" t="s">
        <v>24</v>
      </c>
      <c r="C20" s="5" t="s">
        <v>65</v>
      </c>
      <c r="D20" s="25">
        <v>4647233</v>
      </c>
      <c r="E20" s="23">
        <v>0.2</v>
      </c>
      <c r="F20" s="56">
        <f t="shared" si="0"/>
        <v>2.1976516593230169E-3</v>
      </c>
      <c r="G20" s="25">
        <v>1026579</v>
      </c>
      <c r="H20" s="23">
        <v>0.4</v>
      </c>
      <c r="I20" s="35">
        <f t="shared" si="1"/>
        <v>2.8320403427185407E-3</v>
      </c>
      <c r="J20" s="25">
        <v>26002</v>
      </c>
      <c r="K20" s="23">
        <v>0.4</v>
      </c>
      <c r="L20" s="27">
        <v>2.5</v>
      </c>
      <c r="M20" s="60">
        <f t="shared" si="2"/>
        <v>2.8637264038834428E-3</v>
      </c>
    </row>
    <row r="21" spans="1:13" x14ac:dyDescent="0.25">
      <c r="A21" s="13">
        <v>19</v>
      </c>
      <c r="B21" s="11" t="s">
        <v>25</v>
      </c>
      <c r="C21" s="5" t="s">
        <v>65</v>
      </c>
      <c r="D21" s="7">
        <v>11439564</v>
      </c>
      <c r="E21" s="22">
        <v>0.6</v>
      </c>
      <c r="F21" s="56">
        <f t="shared" si="0"/>
        <v>5.4097087033363397E-3</v>
      </c>
      <c r="G21" s="7">
        <v>964133</v>
      </c>
      <c r="H21" s="22">
        <v>0.4</v>
      </c>
      <c r="I21" s="35">
        <f t="shared" si="1"/>
        <v>2.6597695372165757E-3</v>
      </c>
      <c r="J21" s="7">
        <v>25532</v>
      </c>
      <c r="K21" s="22">
        <v>0.4</v>
      </c>
      <c r="L21" s="27">
        <v>2.6</v>
      </c>
      <c r="M21" s="60">
        <f t="shared" si="2"/>
        <v>2.8119630237655592E-3</v>
      </c>
    </row>
    <row r="22" spans="1:13" x14ac:dyDescent="0.25">
      <c r="A22" s="13">
        <v>20</v>
      </c>
      <c r="B22" s="12" t="s">
        <v>34</v>
      </c>
      <c r="C22" s="5" t="s">
        <v>65</v>
      </c>
      <c r="D22" s="25">
        <v>5220896</v>
      </c>
      <c r="E22" s="23">
        <v>0.3</v>
      </c>
      <c r="F22" s="56">
        <f t="shared" si="0"/>
        <v>2.4689338274093212E-3</v>
      </c>
      <c r="G22" s="25">
        <v>899346</v>
      </c>
      <c r="H22" s="23">
        <v>0.4</v>
      </c>
      <c r="I22" s="35">
        <f t="shared" si="1"/>
        <v>2.4810405765776904E-3</v>
      </c>
      <c r="J22" s="25">
        <v>19833</v>
      </c>
      <c r="K22" s="23">
        <v>0.3</v>
      </c>
      <c r="L22" s="27">
        <v>2.2000000000000002</v>
      </c>
      <c r="M22" s="60">
        <f t="shared" si="2"/>
        <v>2.1843045061233878E-3</v>
      </c>
    </row>
    <row r="23" spans="1:13" x14ac:dyDescent="0.25">
      <c r="A23" s="13">
        <v>21</v>
      </c>
      <c r="B23" s="11" t="s">
        <v>61</v>
      </c>
      <c r="C23" s="5" t="s">
        <v>65</v>
      </c>
      <c r="D23" s="7">
        <v>17727757</v>
      </c>
      <c r="E23" s="22">
        <v>0.9</v>
      </c>
      <c r="F23" s="56">
        <f t="shared" si="0"/>
        <v>8.3833615803479682E-3</v>
      </c>
      <c r="G23" s="7">
        <v>859796</v>
      </c>
      <c r="H23" s="22">
        <v>0.3</v>
      </c>
      <c r="I23" s="35">
        <f t="shared" si="1"/>
        <v>2.3719333422055492E-3</v>
      </c>
      <c r="J23" s="7">
        <v>36697</v>
      </c>
      <c r="K23" s="22">
        <v>0.5</v>
      </c>
      <c r="L23" s="27">
        <v>4.3</v>
      </c>
      <c r="M23" s="60">
        <f t="shared" si="2"/>
        <v>4.0416186386935896E-3</v>
      </c>
    </row>
    <row r="24" spans="1:13" x14ac:dyDescent="0.25">
      <c r="A24" s="13">
        <v>22</v>
      </c>
      <c r="B24" s="12" t="s">
        <v>32</v>
      </c>
      <c r="C24" s="5" t="s">
        <v>65</v>
      </c>
      <c r="D24" s="25">
        <v>11233396</v>
      </c>
      <c r="E24" s="23">
        <v>0.6</v>
      </c>
      <c r="F24" s="56">
        <f t="shared" si="0"/>
        <v>5.3122129575238729E-3</v>
      </c>
      <c r="G24" s="25">
        <v>849374</v>
      </c>
      <c r="H24" s="23">
        <v>0.3</v>
      </c>
      <c r="I24" s="35">
        <f t="shared" si="1"/>
        <v>2.343181999686549E-3</v>
      </c>
      <c r="J24" s="25">
        <v>26016</v>
      </c>
      <c r="K24" s="23">
        <v>0.4</v>
      </c>
      <c r="L24" s="27">
        <v>3.1</v>
      </c>
      <c r="M24" s="60">
        <f t="shared" si="2"/>
        <v>2.8652682918018481E-3</v>
      </c>
    </row>
    <row r="25" spans="1:13" x14ac:dyDescent="0.25">
      <c r="A25" s="13">
        <v>23</v>
      </c>
      <c r="B25" s="12" t="s">
        <v>36</v>
      </c>
      <c r="C25" s="5" t="s">
        <v>65</v>
      </c>
      <c r="D25" s="25">
        <v>7213514</v>
      </c>
      <c r="E25" s="23">
        <v>0.4</v>
      </c>
      <c r="F25" s="56">
        <f t="shared" si="0"/>
        <v>3.411232234675949E-3</v>
      </c>
      <c r="G25" s="25">
        <v>720401</v>
      </c>
      <c r="H25" s="23">
        <v>0.3</v>
      </c>
      <c r="I25" s="35">
        <f t="shared" si="1"/>
        <v>1.9873820669766081E-3</v>
      </c>
      <c r="J25" s="25">
        <v>16545</v>
      </c>
      <c r="K25" s="23">
        <v>0.2</v>
      </c>
      <c r="L25" s="27">
        <v>2.2999999999999998</v>
      </c>
      <c r="M25" s="60">
        <f t="shared" si="2"/>
        <v>1.8221811150008294E-3</v>
      </c>
    </row>
    <row r="26" spans="1:13" x14ac:dyDescent="0.25">
      <c r="A26" s="13">
        <v>24</v>
      </c>
      <c r="B26" s="11" t="s">
        <v>30</v>
      </c>
      <c r="C26" s="5" t="s">
        <v>65</v>
      </c>
      <c r="D26" s="7">
        <v>10603553</v>
      </c>
      <c r="E26" s="22">
        <v>0.5</v>
      </c>
      <c r="F26" s="56">
        <f t="shared" si="0"/>
        <v>5.0143635675615047E-3</v>
      </c>
      <c r="G26" s="7">
        <v>719082</v>
      </c>
      <c r="H26" s="22">
        <v>0.3</v>
      </c>
      <c r="I26" s="35">
        <f t="shared" si="1"/>
        <v>1.9837433200199242E-3</v>
      </c>
      <c r="J26" s="7">
        <v>26143</v>
      </c>
      <c r="K26" s="22">
        <v>0.4</v>
      </c>
      <c r="L26" s="27">
        <v>3.6</v>
      </c>
      <c r="M26" s="60">
        <f t="shared" si="2"/>
        <v>2.8792554179188083E-3</v>
      </c>
    </row>
    <row r="27" spans="1:13" x14ac:dyDescent="0.25">
      <c r="A27" s="13">
        <v>25</v>
      </c>
      <c r="B27" s="12" t="s">
        <v>33</v>
      </c>
      <c r="C27" s="5" t="s">
        <v>65</v>
      </c>
      <c r="D27" s="25">
        <v>5521157</v>
      </c>
      <c r="E27" s="23">
        <v>0.3</v>
      </c>
      <c r="F27" s="56">
        <f t="shared" si="0"/>
        <v>2.610925650259604E-3</v>
      </c>
      <c r="G27" s="25">
        <v>579117</v>
      </c>
      <c r="H27" s="23">
        <v>0.2</v>
      </c>
      <c r="I27" s="35">
        <f t="shared" si="1"/>
        <v>1.5976195764321433E-3</v>
      </c>
      <c r="J27" s="25">
        <v>17485</v>
      </c>
      <c r="K27" s="23">
        <v>0.2</v>
      </c>
      <c r="L27" s="27">
        <v>3</v>
      </c>
      <c r="M27" s="60">
        <f t="shared" si="2"/>
        <v>1.9257078752365972E-3</v>
      </c>
    </row>
    <row r="28" spans="1:13" x14ac:dyDescent="0.25">
      <c r="A28" s="13">
        <v>26</v>
      </c>
      <c r="B28" s="12" t="s">
        <v>28</v>
      </c>
      <c r="C28" s="5" t="s">
        <v>65</v>
      </c>
      <c r="D28" s="25">
        <v>4441019</v>
      </c>
      <c r="E28" s="23">
        <v>0.2</v>
      </c>
      <c r="F28" s="56">
        <f t="shared" si="0"/>
        <v>2.1001341603562908E-3</v>
      </c>
      <c r="G28" s="25">
        <v>477456</v>
      </c>
      <c r="H28" s="23">
        <v>0.2</v>
      </c>
      <c r="I28" s="35">
        <f t="shared" si="1"/>
        <v>1.3171657065584076E-3</v>
      </c>
      <c r="J28" s="25">
        <v>14874</v>
      </c>
      <c r="K28" s="23">
        <v>0.2</v>
      </c>
      <c r="L28" s="27">
        <v>3.1</v>
      </c>
      <c r="M28" s="60">
        <f t="shared" si="2"/>
        <v>1.6381457784540546E-3</v>
      </c>
    </row>
    <row r="29" spans="1:13" x14ac:dyDescent="0.25">
      <c r="A29" s="13">
        <v>27</v>
      </c>
      <c r="B29" s="12" t="s">
        <v>31</v>
      </c>
      <c r="C29" s="5" t="s">
        <v>65</v>
      </c>
      <c r="D29" s="25">
        <v>1668085</v>
      </c>
      <c r="E29" s="23">
        <v>0.1</v>
      </c>
      <c r="F29" s="56">
        <f t="shared" si="0"/>
        <v>7.8882848528185159E-4</v>
      </c>
      <c r="G29" s="25">
        <v>278492</v>
      </c>
      <c r="H29" s="23">
        <v>0.1</v>
      </c>
      <c r="I29" s="35">
        <f t="shared" si="1"/>
        <v>7.6828045296501476E-4</v>
      </c>
      <c r="J29" s="25">
        <v>14783</v>
      </c>
      <c r="K29" s="23">
        <v>0.2</v>
      </c>
      <c r="L29" s="27">
        <v>5.3</v>
      </c>
      <c r="M29" s="60">
        <f t="shared" si="2"/>
        <v>1.6281235069844219E-3</v>
      </c>
    </row>
    <row r="30" spans="1:13" x14ac:dyDescent="0.25">
      <c r="A30" s="13">
        <v>28</v>
      </c>
      <c r="B30" s="12" t="s">
        <v>29</v>
      </c>
      <c r="C30" s="5" t="s">
        <v>65</v>
      </c>
      <c r="D30" s="25">
        <v>957885</v>
      </c>
      <c r="E30" s="23">
        <v>0</v>
      </c>
      <c r="F30" s="56">
        <f t="shared" si="0"/>
        <v>4.529786993014183E-4</v>
      </c>
      <c r="G30" s="25">
        <v>244815</v>
      </c>
      <c r="H30" s="23">
        <v>0.1</v>
      </c>
      <c r="I30" s="35">
        <f t="shared" si="1"/>
        <v>6.7537516012176326E-4</v>
      </c>
      <c r="J30" s="25">
        <v>20000</v>
      </c>
      <c r="K30" s="23">
        <v>0.3</v>
      </c>
      <c r="L30" s="27">
        <v>8.1999999999999993</v>
      </c>
      <c r="M30" s="60">
        <f t="shared" si="2"/>
        <v>2.2026970262929335E-3</v>
      </c>
    </row>
    <row r="31" spans="1:13" x14ac:dyDescent="0.25">
      <c r="A31" s="13">
        <v>29</v>
      </c>
      <c r="B31" s="11" t="s">
        <v>37</v>
      </c>
      <c r="C31" s="5" t="s">
        <v>65</v>
      </c>
      <c r="D31" s="7">
        <v>1417488</v>
      </c>
      <c r="E31" s="22">
        <v>0.1</v>
      </c>
      <c r="F31" s="56">
        <f t="shared" si="0"/>
        <v>6.7032250271730832E-4</v>
      </c>
      <c r="G31" s="7">
        <v>234114</v>
      </c>
      <c r="H31" s="22">
        <v>0.1</v>
      </c>
      <c r="I31" s="35">
        <f t="shared" si="1"/>
        <v>6.4585413572185721E-4</v>
      </c>
      <c r="J31" s="7">
        <v>6603</v>
      </c>
      <c r="K31" s="22">
        <v>0.1</v>
      </c>
      <c r="L31" s="27">
        <v>2.8</v>
      </c>
      <c r="M31" s="60">
        <f t="shared" si="2"/>
        <v>7.2722042323061201E-4</v>
      </c>
    </row>
    <row r="32" spans="1:13" x14ac:dyDescent="0.25">
      <c r="A32" s="13">
        <v>30</v>
      </c>
      <c r="B32" s="12" t="s">
        <v>38</v>
      </c>
      <c r="C32" s="5" t="s">
        <v>65</v>
      </c>
      <c r="D32" s="25">
        <v>2468007</v>
      </c>
      <c r="E32" s="23">
        <v>0.1</v>
      </c>
      <c r="F32" s="56">
        <f t="shared" si="0"/>
        <v>1.16710732575079E-3</v>
      </c>
      <c r="G32" s="25">
        <v>190070</v>
      </c>
      <c r="H32" s="23">
        <v>0.1</v>
      </c>
      <c r="I32" s="35">
        <f t="shared" si="1"/>
        <v>5.2434922976265152E-4</v>
      </c>
      <c r="J32" s="25">
        <v>6269</v>
      </c>
      <c r="K32" s="23">
        <v>0.1</v>
      </c>
      <c r="L32" s="27">
        <v>3.3</v>
      </c>
      <c r="M32" s="60">
        <f t="shared" si="2"/>
        <v>6.9043538289152002E-4</v>
      </c>
    </row>
    <row r="33" spans="1:13" x14ac:dyDescent="0.25">
      <c r="A33" s="13">
        <v>31</v>
      </c>
      <c r="B33" s="12" t="s">
        <v>46</v>
      </c>
      <c r="C33" s="5" t="s">
        <v>65</v>
      </c>
      <c r="D33" s="25">
        <v>1998880</v>
      </c>
      <c r="E33" s="23">
        <v>0.1</v>
      </c>
      <c r="F33" s="56">
        <f t="shared" si="0"/>
        <v>9.4525967361386699E-4</v>
      </c>
      <c r="G33" s="25">
        <v>153060</v>
      </c>
      <c r="H33" s="23">
        <v>0.1</v>
      </c>
      <c r="I33" s="35">
        <f t="shared" si="1"/>
        <v>4.2224913509481476E-4</v>
      </c>
      <c r="J33" s="25">
        <v>6611</v>
      </c>
      <c r="K33" s="23">
        <v>0.1</v>
      </c>
      <c r="L33" s="27">
        <v>4.3</v>
      </c>
      <c r="M33" s="60">
        <f t="shared" si="2"/>
        <v>7.2810150204112925E-4</v>
      </c>
    </row>
    <row r="34" spans="1:13" x14ac:dyDescent="0.25">
      <c r="A34" s="13">
        <v>32</v>
      </c>
      <c r="B34" s="11" t="s">
        <v>33</v>
      </c>
      <c r="C34" s="5" t="s">
        <v>65</v>
      </c>
      <c r="D34" s="7">
        <v>5846999</v>
      </c>
      <c r="E34" s="22">
        <v>0.3</v>
      </c>
      <c r="F34" s="56">
        <f t="shared" si="0"/>
        <v>2.7650145913514601E-3</v>
      </c>
      <c r="G34" s="7">
        <v>137949</v>
      </c>
      <c r="H34" s="22">
        <v>0.1</v>
      </c>
      <c r="I34" s="35">
        <f t="shared" si="1"/>
        <v>3.8056217128704171E-4</v>
      </c>
      <c r="J34" s="7">
        <v>3939</v>
      </c>
      <c r="K34" s="22">
        <v>0.1</v>
      </c>
      <c r="L34" s="27">
        <v>2.9</v>
      </c>
      <c r="M34" s="60">
        <f t="shared" si="2"/>
        <v>4.3382117932839326E-4</v>
      </c>
    </row>
    <row r="35" spans="1:13" x14ac:dyDescent="0.25">
      <c r="A35" s="13">
        <v>33</v>
      </c>
      <c r="B35" s="12" t="s">
        <v>44</v>
      </c>
      <c r="C35" s="5" t="s">
        <v>65</v>
      </c>
      <c r="D35" s="25">
        <v>1952301</v>
      </c>
      <c r="E35" s="23">
        <v>0.1</v>
      </c>
      <c r="F35" s="56">
        <f t="shared" si="0"/>
        <v>9.232327133474877E-4</v>
      </c>
      <c r="G35" s="25">
        <v>104411</v>
      </c>
      <c r="H35" s="23">
        <v>0</v>
      </c>
      <c r="I35" s="35">
        <f t="shared" si="1"/>
        <v>2.8804034002603363E-4</v>
      </c>
      <c r="J35" s="25">
        <v>2410</v>
      </c>
      <c r="K35" s="23">
        <v>0</v>
      </c>
      <c r="L35" s="27">
        <v>2.2999999999999998</v>
      </c>
      <c r="M35" s="60">
        <f t="shared" si="2"/>
        <v>2.6542499166829847E-4</v>
      </c>
    </row>
    <row r="36" spans="1:13" x14ac:dyDescent="0.25">
      <c r="A36" s="13">
        <v>34</v>
      </c>
      <c r="B36" s="12" t="s">
        <v>41</v>
      </c>
      <c r="C36" s="5" t="s">
        <v>65</v>
      </c>
      <c r="D36" s="25">
        <v>1064845</v>
      </c>
      <c r="E36" s="23">
        <v>0.1</v>
      </c>
      <c r="F36" s="56">
        <f t="shared" si="0"/>
        <v>5.035595119013439E-4</v>
      </c>
      <c r="G36" s="25">
        <v>89008</v>
      </c>
      <c r="H36" s="23">
        <v>0</v>
      </c>
      <c r="I36" s="35">
        <f t="shared" si="1"/>
        <v>2.4554783102390744E-4</v>
      </c>
      <c r="J36" s="25">
        <v>2593</v>
      </c>
      <c r="K36" s="23">
        <v>0</v>
      </c>
      <c r="L36" s="27">
        <v>2.9</v>
      </c>
      <c r="M36" s="60">
        <f t="shared" si="2"/>
        <v>2.8557966945887885E-4</v>
      </c>
    </row>
    <row r="37" spans="1:13" x14ac:dyDescent="0.25">
      <c r="A37" s="13">
        <v>35</v>
      </c>
      <c r="B37" s="11" t="s">
        <v>40</v>
      </c>
      <c r="C37" s="5" t="s">
        <v>65</v>
      </c>
      <c r="D37" s="7">
        <v>649629</v>
      </c>
      <c r="E37" s="22">
        <v>0</v>
      </c>
      <c r="F37" s="56">
        <f t="shared" si="0"/>
        <v>3.0720608366190209E-4</v>
      </c>
      <c r="G37" s="7">
        <v>86855</v>
      </c>
      <c r="H37" s="22">
        <v>0</v>
      </c>
      <c r="I37" s="35">
        <f t="shared" si="1"/>
        <v>2.3960831457376283E-4</v>
      </c>
      <c r="J37" s="7">
        <v>2282</v>
      </c>
      <c r="K37" s="22">
        <v>0</v>
      </c>
      <c r="L37" s="27">
        <v>2.6</v>
      </c>
      <c r="M37" s="60">
        <f t="shared" si="2"/>
        <v>2.5132773070002374E-4</v>
      </c>
    </row>
    <row r="38" spans="1:13" x14ac:dyDescent="0.25">
      <c r="A38" s="13">
        <v>36</v>
      </c>
      <c r="B38" s="12" t="s">
        <v>42</v>
      </c>
      <c r="C38" s="5" t="s">
        <v>65</v>
      </c>
      <c r="D38" s="25">
        <v>779746</v>
      </c>
      <c r="E38" s="23">
        <v>0</v>
      </c>
      <c r="F38" s="56">
        <f t="shared" si="0"/>
        <v>3.6873771785285681E-4</v>
      </c>
      <c r="G38" s="25">
        <v>77307</v>
      </c>
      <c r="H38" s="23">
        <v>0</v>
      </c>
      <c r="I38" s="35">
        <f t="shared" si="1"/>
        <v>2.1326809020498396E-4</v>
      </c>
      <c r="J38" s="25">
        <v>2864</v>
      </c>
      <c r="K38" s="23">
        <v>0</v>
      </c>
      <c r="L38" s="27">
        <v>3.7</v>
      </c>
      <c r="M38" s="60">
        <f t="shared" si="2"/>
        <v>3.1542621416514807E-4</v>
      </c>
    </row>
    <row r="39" spans="1:13" x14ac:dyDescent="0.25">
      <c r="A39" s="13">
        <v>37</v>
      </c>
      <c r="B39" s="12" t="s">
        <v>43</v>
      </c>
      <c r="C39" s="5" t="s">
        <v>65</v>
      </c>
      <c r="D39" s="25">
        <v>940783</v>
      </c>
      <c r="E39" s="23">
        <v>0</v>
      </c>
      <c r="F39" s="56">
        <f t="shared" si="0"/>
        <v>4.448912548634609E-4</v>
      </c>
      <c r="G39" s="25">
        <v>55588</v>
      </c>
      <c r="H39" s="23">
        <v>0</v>
      </c>
      <c r="I39" s="35">
        <f t="shared" si="1"/>
        <v>1.5335152830034342E-4</v>
      </c>
      <c r="J39" s="25">
        <v>1694</v>
      </c>
      <c r="K39" s="23">
        <v>0</v>
      </c>
      <c r="L39" s="27">
        <v>3</v>
      </c>
      <c r="M39" s="60">
        <f t="shared" si="2"/>
        <v>1.8656843812701147E-4</v>
      </c>
    </row>
    <row r="40" spans="1:13" x14ac:dyDescent="0.25">
      <c r="A40" s="13">
        <v>38</v>
      </c>
      <c r="B40" s="11" t="s">
        <v>39</v>
      </c>
      <c r="C40" s="5" t="s">
        <v>65</v>
      </c>
      <c r="D40" s="7">
        <v>590858</v>
      </c>
      <c r="E40" s="22">
        <v>0</v>
      </c>
      <c r="F40" s="56">
        <f t="shared" si="0"/>
        <v>2.7941359172743848E-4</v>
      </c>
      <c r="G40" s="7">
        <v>21679</v>
      </c>
      <c r="H40" s="22">
        <v>0</v>
      </c>
      <c r="I40" s="35">
        <f t="shared" si="1"/>
        <v>5.9806213247879847E-5</v>
      </c>
      <c r="J40" s="7">
        <v>1182</v>
      </c>
      <c r="K40" s="22">
        <v>0</v>
      </c>
      <c r="L40" s="27">
        <v>5.5</v>
      </c>
      <c r="M40" s="60">
        <f t="shared" si="2"/>
        <v>1.3017939425391238E-4</v>
      </c>
    </row>
    <row r="41" spans="1:13" x14ac:dyDescent="0.25">
      <c r="A41" s="13">
        <v>39</v>
      </c>
      <c r="B41" s="12" t="s">
        <v>55</v>
      </c>
      <c r="C41" s="5" t="s">
        <v>65</v>
      </c>
      <c r="D41" s="25">
        <v>50930</v>
      </c>
      <c r="E41" s="23">
        <v>0</v>
      </c>
      <c r="F41" s="56">
        <f t="shared" si="0"/>
        <v>2.4084524922533743E-5</v>
      </c>
      <c r="G41" s="25">
        <v>7097</v>
      </c>
      <c r="H41" s="23">
        <v>0</v>
      </c>
      <c r="I41" s="35">
        <f t="shared" si="1"/>
        <v>1.9578610425767023E-5</v>
      </c>
      <c r="J41" s="25">
        <v>252</v>
      </c>
      <c r="K41" s="23">
        <v>0</v>
      </c>
      <c r="L41" s="27">
        <v>3.6</v>
      </c>
      <c r="M41" s="60">
        <f t="shared" si="2"/>
        <v>2.7753982531290963E-5</v>
      </c>
    </row>
    <row r="42" spans="1:13" ht="15.75" thickBot="1" x14ac:dyDescent="0.3">
      <c r="A42" s="13">
        <v>40</v>
      </c>
      <c r="B42" s="12" t="s">
        <v>45</v>
      </c>
      <c r="C42" s="5" t="s">
        <v>65</v>
      </c>
      <c r="D42" s="25">
        <v>5659</v>
      </c>
      <c r="E42" s="23">
        <v>0</v>
      </c>
      <c r="F42" s="56">
        <f t="shared" si="0"/>
        <v>2.6761108685768397E-6</v>
      </c>
      <c r="G42" s="25">
        <v>3377</v>
      </c>
      <c r="H42" s="23">
        <v>0</v>
      </c>
      <c r="I42" s="35">
        <f t="shared" si="1"/>
        <v>9.3161853470220137E-6</v>
      </c>
      <c r="J42" s="25">
        <v>36</v>
      </c>
      <c r="K42" s="23">
        <v>0</v>
      </c>
      <c r="L42" s="27">
        <v>1.1000000000000001</v>
      </c>
      <c r="M42" s="60">
        <f t="shared" si="2"/>
        <v>3.9648546473272802E-6</v>
      </c>
    </row>
    <row r="43" spans="1:13" ht="15.75" thickBot="1" x14ac:dyDescent="0.3">
      <c r="A43" s="13">
        <v>41</v>
      </c>
      <c r="B43" s="18" t="s">
        <v>66</v>
      </c>
      <c r="C43" s="19" t="s">
        <v>65</v>
      </c>
      <c r="D43" s="20">
        <f t="shared" ref="D43:K43" si="3">SUM(D3:D42)</f>
        <v>1770874477</v>
      </c>
      <c r="E43" s="24">
        <f t="shared" si="3"/>
        <v>90.799999999999955</v>
      </c>
      <c r="F43" s="57">
        <f t="shared" si="3"/>
        <v>0.83743707983478122</v>
      </c>
      <c r="G43" s="46">
        <f t="shared" si="3"/>
        <v>218365726</v>
      </c>
      <c r="H43" s="47">
        <f t="shared" si="3"/>
        <v>86.399999999999977</v>
      </c>
      <c r="I43" s="48">
        <f t="shared" si="3"/>
        <v>0.602409113666871</v>
      </c>
      <c r="J43" s="20">
        <f t="shared" si="3"/>
        <v>5650566</v>
      </c>
      <c r="K43" s="24">
        <f t="shared" si="3"/>
        <v>79.40000000000002</v>
      </c>
      <c r="L43" s="28">
        <v>2.6</v>
      </c>
      <c r="M43" s="61">
        <f>SUM(M3:M42)</f>
        <v>0.62232424625359783</v>
      </c>
    </row>
    <row r="44" spans="1:13" x14ac:dyDescent="0.25">
      <c r="A44" s="13">
        <v>42</v>
      </c>
      <c r="B44" s="12" t="s">
        <v>49</v>
      </c>
      <c r="C44" s="5" t="s">
        <v>65</v>
      </c>
      <c r="D44" s="25">
        <v>50180554</v>
      </c>
      <c r="E44" s="23">
        <v>2.6</v>
      </c>
      <c r="F44" s="58">
        <f t="shared" ref="F44:F52" si="4">D44/$D$132</f>
        <v>2.373011591281269E-2</v>
      </c>
      <c r="G44" s="50">
        <v>12572004</v>
      </c>
      <c r="H44" s="51">
        <v>5</v>
      </c>
      <c r="I44" s="34">
        <f t="shared" ref="I44:I52" si="5">G44/$G$132</f>
        <v>3.4682593854753377E-2</v>
      </c>
      <c r="J44" s="44">
        <v>451617</v>
      </c>
      <c r="K44" s="23">
        <v>6.3</v>
      </c>
      <c r="L44" s="27">
        <v>3.6</v>
      </c>
      <c r="M44" s="60">
        <f t="shared" ref="M44:M52" si="6">J44/$J$132</f>
        <v>4.9738771146166788E-2</v>
      </c>
    </row>
    <row r="45" spans="1:13" x14ac:dyDescent="0.25">
      <c r="A45" s="13">
        <v>43</v>
      </c>
      <c r="B45" s="12" t="s">
        <v>47</v>
      </c>
      <c r="C45" s="5" t="s">
        <v>65</v>
      </c>
      <c r="D45" s="25">
        <v>80508931</v>
      </c>
      <c r="E45" s="23">
        <v>4.0999999999999996</v>
      </c>
      <c r="F45" s="58">
        <f t="shared" si="4"/>
        <v>3.807224337632141E-2</v>
      </c>
      <c r="G45" s="52">
        <v>11250481</v>
      </c>
      <c r="H45" s="49">
        <v>4.5</v>
      </c>
      <c r="I45" s="35">
        <f t="shared" si="5"/>
        <v>3.1036886656544145E-2</v>
      </c>
      <c r="J45" s="44">
        <v>662547</v>
      </c>
      <c r="K45" s="23">
        <v>9.3000000000000007</v>
      </c>
      <c r="L45" s="27">
        <v>5.9</v>
      </c>
      <c r="M45" s="60">
        <f t="shared" si="6"/>
        <v>7.2969515333965215E-2</v>
      </c>
    </row>
    <row r="46" spans="1:13" x14ac:dyDescent="0.25">
      <c r="A46" s="13">
        <v>44</v>
      </c>
      <c r="B46" s="11" t="s">
        <v>50</v>
      </c>
      <c r="C46" s="5" t="s">
        <v>65</v>
      </c>
      <c r="D46" s="7">
        <v>11221855</v>
      </c>
      <c r="E46" s="22">
        <v>0.6</v>
      </c>
      <c r="F46" s="58">
        <f t="shared" si="4"/>
        <v>5.3067552802780263E-3</v>
      </c>
      <c r="G46" s="52">
        <v>6073934</v>
      </c>
      <c r="H46" s="49">
        <v>2.4</v>
      </c>
      <c r="I46" s="35">
        <f t="shared" si="5"/>
        <v>1.675626145382849E-2</v>
      </c>
      <c r="J46" s="45">
        <v>152222</v>
      </c>
      <c r="K46" s="22">
        <v>2.1</v>
      </c>
      <c r="L46" s="27">
        <v>2.5</v>
      </c>
      <c r="M46" s="60">
        <f t="shared" si="6"/>
        <v>1.6764947336818149E-2</v>
      </c>
    </row>
    <row r="47" spans="1:13" x14ac:dyDescent="0.25">
      <c r="A47" s="13">
        <v>45</v>
      </c>
      <c r="B47" s="12" t="s">
        <v>48</v>
      </c>
      <c r="C47" s="5" t="s">
        <v>65</v>
      </c>
      <c r="D47" s="25">
        <v>24610283</v>
      </c>
      <c r="E47" s="23">
        <v>1.3</v>
      </c>
      <c r="F47" s="58">
        <f t="shared" si="4"/>
        <v>1.1638071358022943E-2</v>
      </c>
      <c r="G47" s="52">
        <v>3527332</v>
      </c>
      <c r="H47" s="49">
        <v>1.4</v>
      </c>
      <c r="I47" s="35">
        <f t="shared" si="5"/>
        <v>9.7309087037257495E-3</v>
      </c>
      <c r="J47" s="44">
        <v>166062</v>
      </c>
      <c r="K47" s="23">
        <v>2.2999999999999998</v>
      </c>
      <c r="L47" s="27">
        <v>4.7</v>
      </c>
      <c r="M47" s="60">
        <f t="shared" si="6"/>
        <v>1.8289213679012858E-2</v>
      </c>
    </row>
    <row r="48" spans="1:13" x14ac:dyDescent="0.25">
      <c r="A48" s="13">
        <v>46</v>
      </c>
      <c r="B48" s="12" t="s">
        <v>52</v>
      </c>
      <c r="C48" s="5" t="s">
        <v>65</v>
      </c>
      <c r="D48" s="25">
        <v>1522229</v>
      </c>
      <c r="E48" s="23">
        <v>0.1</v>
      </c>
      <c r="F48" s="58">
        <f t="shared" si="4"/>
        <v>7.1985396207154169E-4</v>
      </c>
      <c r="G48" s="52">
        <v>455781</v>
      </c>
      <c r="H48" s="49">
        <v>0.2</v>
      </c>
      <c r="I48" s="35">
        <f t="shared" si="5"/>
        <v>1.257370528176204E-3</v>
      </c>
      <c r="J48" s="44">
        <v>15099</v>
      </c>
      <c r="K48" s="23">
        <v>0.2</v>
      </c>
      <c r="L48" s="27">
        <v>3.3</v>
      </c>
      <c r="M48" s="60">
        <f t="shared" si="6"/>
        <v>1.6629261199998502E-3</v>
      </c>
    </row>
    <row r="49" spans="1:13" x14ac:dyDescent="0.25">
      <c r="A49" s="13">
        <v>47</v>
      </c>
      <c r="B49" s="11" t="s">
        <v>51</v>
      </c>
      <c r="C49" s="5" t="s">
        <v>65</v>
      </c>
      <c r="D49" s="7">
        <v>1992271</v>
      </c>
      <c r="E49" s="22">
        <v>0.1</v>
      </c>
      <c r="F49" s="58">
        <f t="shared" si="4"/>
        <v>9.421343128203656E-4</v>
      </c>
      <c r="G49" s="52">
        <v>263053</v>
      </c>
      <c r="H49" s="49">
        <v>0.1</v>
      </c>
      <c r="I49" s="35">
        <f t="shared" si="5"/>
        <v>7.2568863017180389E-4</v>
      </c>
      <c r="J49" s="45">
        <v>16352</v>
      </c>
      <c r="K49" s="22">
        <v>0.2</v>
      </c>
      <c r="L49" s="27">
        <v>6.2</v>
      </c>
      <c r="M49" s="60">
        <f t="shared" si="6"/>
        <v>1.8009250886971025E-3</v>
      </c>
    </row>
    <row r="50" spans="1:13" x14ac:dyDescent="0.25">
      <c r="A50" s="13">
        <v>48</v>
      </c>
      <c r="B50" s="11" t="s">
        <v>57</v>
      </c>
      <c r="C50" s="5" t="s">
        <v>65</v>
      </c>
      <c r="D50" s="7">
        <v>995956</v>
      </c>
      <c r="E50" s="22">
        <v>0.1</v>
      </c>
      <c r="F50" s="58">
        <f t="shared" si="4"/>
        <v>4.7098227181910498E-4</v>
      </c>
      <c r="G50" s="52">
        <v>107760</v>
      </c>
      <c r="H50" s="49">
        <v>0</v>
      </c>
      <c r="I50" s="35">
        <f t="shared" si="5"/>
        <v>2.9727928131332312E-4</v>
      </c>
      <c r="J50" s="45">
        <v>5167</v>
      </c>
      <c r="K50" s="22">
        <v>0.1</v>
      </c>
      <c r="L50" s="27">
        <v>4.8</v>
      </c>
      <c r="M50" s="60">
        <f t="shared" si="6"/>
        <v>5.6906677674277938E-4</v>
      </c>
    </row>
    <row r="51" spans="1:13" x14ac:dyDescent="0.25">
      <c r="A51" s="13">
        <v>49</v>
      </c>
      <c r="B51" s="12" t="s">
        <v>53</v>
      </c>
      <c r="C51" s="5" t="s">
        <v>65</v>
      </c>
      <c r="D51" s="25">
        <v>309482</v>
      </c>
      <c r="E51" s="23">
        <v>0</v>
      </c>
      <c r="F51" s="58">
        <f t="shared" si="4"/>
        <v>1.4635238448999779E-4</v>
      </c>
      <c r="G51" s="52">
        <v>30516</v>
      </c>
      <c r="H51" s="49">
        <v>0</v>
      </c>
      <c r="I51" s="35">
        <f t="shared" si="5"/>
        <v>8.4184990242737275E-5</v>
      </c>
      <c r="J51" s="44">
        <v>1620</v>
      </c>
      <c r="K51" s="23">
        <v>0</v>
      </c>
      <c r="L51" s="27">
        <v>5.3</v>
      </c>
      <c r="M51" s="60">
        <f t="shared" si="6"/>
        <v>1.7841845912972763E-4</v>
      </c>
    </row>
    <row r="52" spans="1:13" ht="15.75" thickBot="1" x14ac:dyDescent="0.3">
      <c r="A52" s="13">
        <v>50</v>
      </c>
      <c r="B52" s="12" t="s">
        <v>54</v>
      </c>
      <c r="C52" s="5" t="s">
        <v>65</v>
      </c>
      <c r="D52" s="25">
        <v>12732</v>
      </c>
      <c r="E52" s="23">
        <v>0</v>
      </c>
      <c r="F52" s="58">
        <f t="shared" si="4"/>
        <v>6.0208947833045283E-6</v>
      </c>
      <c r="G52" s="52">
        <v>2395</v>
      </c>
      <c r="H52" s="49">
        <v>0</v>
      </c>
      <c r="I52" s="35">
        <f t="shared" si="5"/>
        <v>6.6071258235468538E-6</v>
      </c>
      <c r="J52" s="44">
        <v>83</v>
      </c>
      <c r="K52" s="23">
        <v>0</v>
      </c>
      <c r="L52" s="27">
        <v>3.5</v>
      </c>
      <c r="M52" s="60">
        <f t="shared" si="6"/>
        <v>9.1411926591156738E-6</v>
      </c>
    </row>
    <row r="53" spans="1:13" ht="15.75" thickBot="1" x14ac:dyDescent="0.3">
      <c r="A53" s="13">
        <v>51</v>
      </c>
      <c r="B53" s="18" t="s">
        <v>67</v>
      </c>
      <c r="C53" s="19" t="s">
        <v>65</v>
      </c>
      <c r="D53" s="20">
        <f t="shared" ref="D53:K53" si="7">SUM(D44:D52)</f>
        <v>171354293</v>
      </c>
      <c r="E53" s="24">
        <f t="shared" si="7"/>
        <v>8.8999999999999986</v>
      </c>
      <c r="F53" s="57">
        <f t="shared" si="7"/>
        <v>8.1032529753419374E-2</v>
      </c>
      <c r="G53" s="20">
        <f t="shared" si="7"/>
        <v>34283256</v>
      </c>
      <c r="H53" s="24">
        <f t="shared" si="7"/>
        <v>13.6</v>
      </c>
      <c r="I53" s="36">
        <f t="shared" si="7"/>
        <v>9.4577781224579396E-2</v>
      </c>
      <c r="J53" s="20">
        <f t="shared" si="7"/>
        <v>1470769</v>
      </c>
      <c r="K53" s="24">
        <f t="shared" si="7"/>
        <v>20.500000000000004</v>
      </c>
      <c r="L53" s="28">
        <v>4.3</v>
      </c>
      <c r="M53" s="61">
        <f>SUM(M44:M52)</f>
        <v>0.16198292513319162</v>
      </c>
    </row>
    <row r="54" spans="1:13" ht="15.75" thickBot="1" x14ac:dyDescent="0.3">
      <c r="A54" s="13">
        <v>52</v>
      </c>
      <c r="B54" s="18" t="s">
        <v>68</v>
      </c>
      <c r="C54" s="19" t="s">
        <v>65</v>
      </c>
      <c r="D54" s="20">
        <f>SUM(D43,D53)</f>
        <v>1942228770</v>
      </c>
      <c r="E54" s="24">
        <f>SUM(E53,E43)</f>
        <v>99.69999999999996</v>
      </c>
      <c r="F54" s="57">
        <f>SUM(F53,F43)</f>
        <v>0.91846960958820056</v>
      </c>
      <c r="G54" s="20">
        <f>SUM(G43,G53)</f>
        <v>252648982</v>
      </c>
      <c r="H54" s="24">
        <f>SUM(H43,H53)</f>
        <v>99.999999999999972</v>
      </c>
      <c r="I54" s="36">
        <f>SUM(I53,I43)</f>
        <v>0.69698689489145038</v>
      </c>
      <c r="J54" s="20">
        <f>SUM(J43,J53)</f>
        <v>7121335</v>
      </c>
      <c r="K54" s="24">
        <f>SUM(K43,K53)</f>
        <v>99.90000000000002</v>
      </c>
      <c r="L54" s="28">
        <v>2.8</v>
      </c>
      <c r="M54" s="61">
        <f>SUM(M53,M43)</f>
        <v>0.78430717138678951</v>
      </c>
    </row>
    <row r="55" spans="1:13" x14ac:dyDescent="0.25">
      <c r="A55" s="13">
        <v>53</v>
      </c>
      <c r="B55" s="10" t="s">
        <v>11</v>
      </c>
      <c r="C55" s="4" t="s">
        <v>69</v>
      </c>
      <c r="D55" s="8">
        <v>59617219</v>
      </c>
      <c r="E55" s="21">
        <v>35.4</v>
      </c>
      <c r="F55" s="55">
        <f t="shared" ref="F55:F92" si="8">D55/$D$132</f>
        <v>2.8192664378905403E-2</v>
      </c>
      <c r="G55" s="8">
        <v>60668705</v>
      </c>
      <c r="H55" s="21">
        <v>57.5</v>
      </c>
      <c r="I55" s="34">
        <f t="shared" ref="I55:I92" si="9">G55/$G$132</f>
        <v>0.16736775260402761</v>
      </c>
      <c r="J55" s="8">
        <v>929890</v>
      </c>
      <c r="K55" s="21">
        <v>49.5</v>
      </c>
      <c r="L55" s="26">
        <v>1.5</v>
      </c>
      <c r="M55" s="62">
        <f t="shared" ref="M55:M92" si="10">J55/$J$132</f>
        <v>0.1024132968889768</v>
      </c>
    </row>
    <row r="56" spans="1:13" x14ac:dyDescent="0.25">
      <c r="A56" s="13">
        <v>54</v>
      </c>
      <c r="B56" s="12" t="s">
        <v>12</v>
      </c>
      <c r="C56" s="5" t="s">
        <v>69</v>
      </c>
      <c r="D56" s="25">
        <v>19593761</v>
      </c>
      <c r="E56" s="23">
        <v>11.6</v>
      </c>
      <c r="F56" s="56">
        <f t="shared" si="8"/>
        <v>9.2657849034099675E-3</v>
      </c>
      <c r="G56" s="25">
        <v>6812773</v>
      </c>
      <c r="H56" s="23">
        <v>6.5</v>
      </c>
      <c r="I56" s="35">
        <f t="shared" si="9"/>
        <v>1.8794508734138942E-2</v>
      </c>
      <c r="J56" s="25">
        <v>116327</v>
      </c>
      <c r="K56" s="23">
        <v>6.2</v>
      </c>
      <c r="L56" s="27">
        <v>1.7</v>
      </c>
      <c r="M56" s="60">
        <f t="shared" si="10"/>
        <v>1.2811656848878904E-2</v>
      </c>
    </row>
    <row r="57" spans="1:13" x14ac:dyDescent="0.25">
      <c r="A57" s="13">
        <v>55</v>
      </c>
      <c r="B57" s="12" t="s">
        <v>18</v>
      </c>
      <c r="C57" s="5" t="s">
        <v>69</v>
      </c>
      <c r="D57" s="25">
        <v>2608719</v>
      </c>
      <c r="E57" s="23">
        <v>1.5</v>
      </c>
      <c r="F57" s="56">
        <f t="shared" si="8"/>
        <v>1.233649278841298E-3</v>
      </c>
      <c r="G57" s="25">
        <v>5250517</v>
      </c>
      <c r="H57" s="23">
        <v>5</v>
      </c>
      <c r="I57" s="35">
        <f t="shared" si="9"/>
        <v>1.4484687456230378E-2</v>
      </c>
      <c r="J57" s="25">
        <v>77340</v>
      </c>
      <c r="K57" s="23">
        <v>4.0999999999999996</v>
      </c>
      <c r="L57" s="27">
        <v>1.5</v>
      </c>
      <c r="M57" s="60">
        <f t="shared" si="10"/>
        <v>8.5178294006747739E-3</v>
      </c>
    </row>
    <row r="58" spans="1:13" x14ac:dyDescent="0.25">
      <c r="A58" s="13">
        <v>56</v>
      </c>
      <c r="B58" s="11" t="s">
        <v>14</v>
      </c>
      <c r="C58" s="5" t="s">
        <v>69</v>
      </c>
      <c r="D58" s="7">
        <v>10589822</v>
      </c>
      <c r="E58" s="22">
        <v>6.3</v>
      </c>
      <c r="F58" s="56">
        <f t="shared" si="8"/>
        <v>5.0078702510150432E-3</v>
      </c>
      <c r="G58" s="7">
        <v>4428890</v>
      </c>
      <c r="H58" s="22">
        <v>4.2</v>
      </c>
      <c r="I58" s="35">
        <f t="shared" si="9"/>
        <v>1.2218051561022307E-2</v>
      </c>
      <c r="J58" s="7">
        <v>78866</v>
      </c>
      <c r="K58" s="22">
        <v>4.2</v>
      </c>
      <c r="L58" s="27">
        <v>1.8</v>
      </c>
      <c r="M58" s="60">
        <f t="shared" si="10"/>
        <v>8.6858951837809253E-3</v>
      </c>
    </row>
    <row r="59" spans="1:13" x14ac:dyDescent="0.25">
      <c r="A59" s="13">
        <v>57</v>
      </c>
      <c r="B59" s="12" t="s">
        <v>63</v>
      </c>
      <c r="C59" s="5" t="s">
        <v>69</v>
      </c>
      <c r="D59" s="25">
        <v>1249482</v>
      </c>
      <c r="E59" s="23">
        <v>0.7</v>
      </c>
      <c r="F59" s="56">
        <f t="shared" si="8"/>
        <v>5.908733628363893E-4</v>
      </c>
      <c r="G59" s="25">
        <v>2505728</v>
      </c>
      <c r="H59" s="23">
        <v>2.4</v>
      </c>
      <c r="I59" s="35">
        <f t="shared" si="9"/>
        <v>6.9125929751918209E-3</v>
      </c>
      <c r="J59" s="25">
        <v>96367</v>
      </c>
      <c r="K59" s="23">
        <v>5.0999999999999996</v>
      </c>
      <c r="L59" s="27">
        <v>3.8</v>
      </c>
      <c r="M59" s="60">
        <f t="shared" si="10"/>
        <v>1.0613365216638557E-2</v>
      </c>
    </row>
    <row r="60" spans="1:13" x14ac:dyDescent="0.25">
      <c r="A60" s="13">
        <v>58</v>
      </c>
      <c r="B60" s="12" t="s">
        <v>16</v>
      </c>
      <c r="C60" s="5" t="s">
        <v>69</v>
      </c>
      <c r="D60" s="25">
        <v>10334864</v>
      </c>
      <c r="E60" s="23">
        <v>6.1</v>
      </c>
      <c r="F60" s="56">
        <f t="shared" si="8"/>
        <v>4.8873019748477669E-3</v>
      </c>
      <c r="G60" s="25">
        <v>2348740</v>
      </c>
      <c r="H60" s="23">
        <v>2.2000000000000002</v>
      </c>
      <c r="I60" s="35">
        <f t="shared" si="9"/>
        <v>6.4795076020031052E-3</v>
      </c>
      <c r="J60" s="25">
        <v>32550</v>
      </c>
      <c r="K60" s="23">
        <v>1.7</v>
      </c>
      <c r="L60" s="27">
        <v>1.4</v>
      </c>
      <c r="M60" s="60">
        <f t="shared" si="10"/>
        <v>3.5848894102917493E-3</v>
      </c>
    </row>
    <row r="61" spans="1:13" x14ac:dyDescent="0.25">
      <c r="A61" s="13">
        <v>59</v>
      </c>
      <c r="B61" s="11" t="s">
        <v>13</v>
      </c>
      <c r="C61" s="5" t="s">
        <v>69</v>
      </c>
      <c r="D61" s="7">
        <v>7021976</v>
      </c>
      <c r="E61" s="22">
        <v>4.2</v>
      </c>
      <c r="F61" s="56">
        <f t="shared" si="8"/>
        <v>3.3206549377073199E-3</v>
      </c>
      <c r="G61" s="7">
        <v>2314307</v>
      </c>
      <c r="H61" s="22">
        <v>2.2000000000000002</v>
      </c>
      <c r="I61" s="35">
        <f t="shared" si="9"/>
        <v>6.3845167195470762E-3</v>
      </c>
      <c r="J61" s="7">
        <v>39935</v>
      </c>
      <c r="K61" s="22">
        <v>2.1</v>
      </c>
      <c r="L61" s="27">
        <v>1.7</v>
      </c>
      <c r="M61" s="60">
        <f t="shared" si="10"/>
        <v>4.3982352872504148E-3</v>
      </c>
    </row>
    <row r="62" spans="1:13" x14ac:dyDescent="0.25">
      <c r="A62" s="13">
        <v>60</v>
      </c>
      <c r="B62" s="12" t="s">
        <v>17</v>
      </c>
      <c r="C62" s="5" t="s">
        <v>69</v>
      </c>
      <c r="D62" s="25">
        <v>1892063</v>
      </c>
      <c r="E62" s="23">
        <v>1.1000000000000001</v>
      </c>
      <c r="F62" s="56">
        <f t="shared" si="8"/>
        <v>8.9474648495000905E-4</v>
      </c>
      <c r="G62" s="25">
        <v>1798862</v>
      </c>
      <c r="H62" s="23">
        <v>1.7</v>
      </c>
      <c r="I62" s="35">
        <f t="shared" si="9"/>
        <v>4.9625501349466134E-3</v>
      </c>
      <c r="J62" s="25">
        <v>36361</v>
      </c>
      <c r="K62" s="23">
        <v>1.9</v>
      </c>
      <c r="L62" s="27">
        <v>2</v>
      </c>
      <c r="M62" s="60">
        <f t="shared" si="10"/>
        <v>4.0046133286518676E-3</v>
      </c>
    </row>
    <row r="63" spans="1:13" x14ac:dyDescent="0.25">
      <c r="A63" s="13">
        <v>61</v>
      </c>
      <c r="B63" s="12" t="s">
        <v>15</v>
      </c>
      <c r="C63" s="5" t="s">
        <v>69</v>
      </c>
      <c r="D63" s="25">
        <v>8780224</v>
      </c>
      <c r="E63" s="23">
        <v>5.2</v>
      </c>
      <c r="F63" s="56">
        <f t="shared" si="8"/>
        <v>4.1521210240217732E-3</v>
      </c>
      <c r="G63" s="25">
        <v>1217896</v>
      </c>
      <c r="H63" s="23">
        <v>1.2</v>
      </c>
      <c r="I63" s="35">
        <f t="shared" si="9"/>
        <v>3.3598296918557072E-3</v>
      </c>
      <c r="J63" s="25">
        <v>41448</v>
      </c>
      <c r="K63" s="23">
        <v>2.2000000000000002</v>
      </c>
      <c r="L63" s="27">
        <v>3.4</v>
      </c>
      <c r="M63" s="60">
        <f t="shared" si="10"/>
        <v>4.564869317289476E-3</v>
      </c>
    </row>
    <row r="64" spans="1:13" x14ac:dyDescent="0.25">
      <c r="A64" s="13">
        <v>62</v>
      </c>
      <c r="B64" s="11" t="s">
        <v>22</v>
      </c>
      <c r="C64" s="5" t="s">
        <v>69</v>
      </c>
      <c r="D64" s="7">
        <v>1514255</v>
      </c>
      <c r="E64" s="22">
        <v>0.9</v>
      </c>
      <c r="F64" s="56">
        <f t="shared" si="8"/>
        <v>7.1608310007012239E-4</v>
      </c>
      <c r="G64" s="7">
        <v>1055605</v>
      </c>
      <c r="H64" s="22">
        <v>1</v>
      </c>
      <c r="I64" s="35">
        <f t="shared" si="9"/>
        <v>2.9121148454969419E-3</v>
      </c>
      <c r="J64" s="7">
        <v>16279</v>
      </c>
      <c r="K64" s="22">
        <v>0.9</v>
      </c>
      <c r="L64" s="27">
        <v>1.5</v>
      </c>
      <c r="M64" s="60">
        <f t="shared" si="10"/>
        <v>1.7928852445511334E-3</v>
      </c>
    </row>
    <row r="65" spans="1:13" x14ac:dyDescent="0.25">
      <c r="A65" s="13">
        <v>63</v>
      </c>
      <c r="B65" s="12" t="s">
        <v>34</v>
      </c>
      <c r="C65" s="5" t="s">
        <v>69</v>
      </c>
      <c r="D65" s="25">
        <v>737324</v>
      </c>
      <c r="E65" s="23">
        <v>0.4</v>
      </c>
      <c r="F65" s="56">
        <f t="shared" si="8"/>
        <v>3.4867658067901569E-4</v>
      </c>
      <c r="G65" s="25">
        <v>879750</v>
      </c>
      <c r="H65" s="23">
        <v>0.8</v>
      </c>
      <c r="I65" s="35">
        <f t="shared" si="9"/>
        <v>2.426980769630624E-3</v>
      </c>
      <c r="J65" s="25">
        <v>12329</v>
      </c>
      <c r="K65" s="23">
        <v>0.7</v>
      </c>
      <c r="L65" s="27">
        <v>1.4</v>
      </c>
      <c r="M65" s="60">
        <f t="shared" si="10"/>
        <v>1.3578525818582789E-3</v>
      </c>
    </row>
    <row r="66" spans="1:13" x14ac:dyDescent="0.25">
      <c r="A66" s="13">
        <v>64</v>
      </c>
      <c r="B66" s="12" t="s">
        <v>24</v>
      </c>
      <c r="C66" s="5" t="s">
        <v>69</v>
      </c>
      <c r="D66" s="25">
        <v>1789949</v>
      </c>
      <c r="E66" s="23">
        <v>1.1000000000000001</v>
      </c>
      <c r="F66" s="56">
        <f t="shared" si="8"/>
        <v>8.4645731986185651E-4</v>
      </c>
      <c r="G66" s="25">
        <v>794936</v>
      </c>
      <c r="H66" s="23">
        <v>0.8</v>
      </c>
      <c r="I66" s="35">
        <f t="shared" si="9"/>
        <v>2.1930029952680757E-3</v>
      </c>
      <c r="J66" s="25">
        <v>14967</v>
      </c>
      <c r="K66" s="23">
        <v>0.8</v>
      </c>
      <c r="L66" s="27">
        <v>1.9</v>
      </c>
      <c r="M66" s="60">
        <f t="shared" si="10"/>
        <v>1.6483883196263169E-3</v>
      </c>
    </row>
    <row r="67" spans="1:13" x14ac:dyDescent="0.25">
      <c r="A67" s="13">
        <v>65</v>
      </c>
      <c r="B67" s="11" t="s">
        <v>29</v>
      </c>
      <c r="C67" s="5" t="s">
        <v>69</v>
      </c>
      <c r="D67" s="7">
        <v>403468</v>
      </c>
      <c r="E67" s="22">
        <v>0.2</v>
      </c>
      <c r="F67" s="56">
        <f t="shared" si="8"/>
        <v>1.9079786179942754E-4</v>
      </c>
      <c r="G67" s="7">
        <v>686881</v>
      </c>
      <c r="H67" s="22">
        <v>0.7</v>
      </c>
      <c r="I67" s="35">
        <f t="shared" si="9"/>
        <v>1.8949098926111425E-3</v>
      </c>
      <c r="J67" s="7">
        <v>18308</v>
      </c>
      <c r="K67" s="22">
        <v>1</v>
      </c>
      <c r="L67" s="27">
        <v>2.7</v>
      </c>
      <c r="M67" s="60">
        <f t="shared" si="10"/>
        <v>2.0163488578685512E-3</v>
      </c>
    </row>
    <row r="68" spans="1:13" x14ac:dyDescent="0.25">
      <c r="A68" s="13">
        <v>66</v>
      </c>
      <c r="B68" s="12" t="s">
        <v>21</v>
      </c>
      <c r="C68" s="5" t="s">
        <v>69</v>
      </c>
      <c r="D68" s="25">
        <v>5004379</v>
      </c>
      <c r="E68" s="23">
        <v>3</v>
      </c>
      <c r="F68" s="56">
        <f t="shared" si="8"/>
        <v>2.3665440947831236E-3</v>
      </c>
      <c r="G68" s="25">
        <v>630434</v>
      </c>
      <c r="H68" s="23">
        <v>0.6</v>
      </c>
      <c r="I68" s="35">
        <f t="shared" si="9"/>
        <v>1.739188626906863E-3</v>
      </c>
      <c r="J68" s="25">
        <v>14525</v>
      </c>
      <c r="K68" s="23">
        <v>0.8</v>
      </c>
      <c r="L68" s="27">
        <v>2.2999999999999998</v>
      </c>
      <c r="M68" s="60">
        <f t="shared" si="10"/>
        <v>1.5997087153452429E-3</v>
      </c>
    </row>
    <row r="69" spans="1:13" x14ac:dyDescent="0.25">
      <c r="A69" s="13">
        <v>67</v>
      </c>
      <c r="B69" s="12" t="s">
        <v>19</v>
      </c>
      <c r="C69" s="5" t="s">
        <v>69</v>
      </c>
      <c r="D69" s="25">
        <v>3926706</v>
      </c>
      <c r="E69" s="23">
        <v>2.2999999999999998</v>
      </c>
      <c r="F69" s="56">
        <f t="shared" si="8"/>
        <v>1.856918290211325E-3</v>
      </c>
      <c r="G69" s="25">
        <v>611228</v>
      </c>
      <c r="H69" s="23">
        <v>0.6</v>
      </c>
      <c r="I69" s="35">
        <f t="shared" si="9"/>
        <v>1.6862047193632135E-3</v>
      </c>
      <c r="J69" s="25">
        <v>10425</v>
      </c>
      <c r="K69" s="23">
        <v>0.6</v>
      </c>
      <c r="L69" s="27">
        <v>1.7</v>
      </c>
      <c r="M69" s="60">
        <f t="shared" si="10"/>
        <v>1.1481558249551917E-3</v>
      </c>
    </row>
    <row r="70" spans="1:13" x14ac:dyDescent="0.25">
      <c r="A70" s="13">
        <v>68</v>
      </c>
      <c r="B70" s="11" t="s">
        <v>25</v>
      </c>
      <c r="C70" s="5" t="s">
        <v>69</v>
      </c>
      <c r="D70" s="7">
        <v>1220762</v>
      </c>
      <c r="E70" s="22">
        <v>0.7</v>
      </c>
      <c r="F70" s="56">
        <f t="shared" si="8"/>
        <v>5.7729182826393353E-4</v>
      </c>
      <c r="G70" s="7">
        <v>328136</v>
      </c>
      <c r="H70" s="22">
        <v>0.3</v>
      </c>
      <c r="I70" s="35">
        <f t="shared" si="9"/>
        <v>9.0523417087071828E-4</v>
      </c>
      <c r="J70" s="7">
        <v>6854</v>
      </c>
      <c r="K70" s="22">
        <v>0.4</v>
      </c>
      <c r="L70" s="27">
        <v>2.1</v>
      </c>
      <c r="M70" s="60">
        <f t="shared" si="10"/>
        <v>7.5486427091058829E-4</v>
      </c>
    </row>
    <row r="71" spans="1:13" x14ac:dyDescent="0.25">
      <c r="A71" s="13">
        <v>69</v>
      </c>
      <c r="B71" s="12" t="s">
        <v>28</v>
      </c>
      <c r="C71" s="5" t="s">
        <v>69</v>
      </c>
      <c r="D71" s="25">
        <v>638768</v>
      </c>
      <c r="E71" s="23">
        <v>0.4</v>
      </c>
      <c r="F71" s="56">
        <f t="shared" si="8"/>
        <v>3.0206997478336999E-4</v>
      </c>
      <c r="G71" s="25">
        <v>286222</v>
      </c>
      <c r="H71" s="23">
        <v>0.3</v>
      </c>
      <c r="I71" s="35">
        <f t="shared" si="9"/>
        <v>7.8960533088401981E-4</v>
      </c>
      <c r="J71" s="25">
        <v>7846</v>
      </c>
      <c r="K71" s="23">
        <v>0.4</v>
      </c>
      <c r="L71" s="27">
        <v>2.7</v>
      </c>
      <c r="M71" s="60">
        <f t="shared" si="10"/>
        <v>8.6411804341471788E-4</v>
      </c>
    </row>
    <row r="72" spans="1:13" x14ac:dyDescent="0.25">
      <c r="A72" s="13">
        <v>70</v>
      </c>
      <c r="B72" s="12" t="s">
        <v>23</v>
      </c>
      <c r="C72" s="5" t="s">
        <v>69</v>
      </c>
      <c r="D72" s="25">
        <v>1287866</v>
      </c>
      <c r="E72" s="23">
        <v>0.8</v>
      </c>
      <c r="F72" s="56">
        <f t="shared" si="8"/>
        <v>6.0902495138197212E-4</v>
      </c>
      <c r="G72" s="25">
        <v>276067</v>
      </c>
      <c r="H72" s="23">
        <v>0.3</v>
      </c>
      <c r="I72" s="35">
        <f t="shared" si="9"/>
        <v>7.6159056564889733E-4</v>
      </c>
      <c r="J72" s="25">
        <v>9000</v>
      </c>
      <c r="K72" s="23">
        <v>0.5</v>
      </c>
      <c r="L72" s="27">
        <v>3.3</v>
      </c>
      <c r="M72" s="60">
        <f t="shared" si="10"/>
        <v>9.9121366183182015E-4</v>
      </c>
    </row>
    <row r="73" spans="1:13" x14ac:dyDescent="0.25">
      <c r="A73" s="13">
        <v>71</v>
      </c>
      <c r="B73" s="11" t="s">
        <v>20</v>
      </c>
      <c r="C73" s="5" t="s">
        <v>69</v>
      </c>
      <c r="D73" s="7">
        <v>4303881</v>
      </c>
      <c r="E73" s="22">
        <v>2.6</v>
      </c>
      <c r="F73" s="56">
        <f t="shared" si="8"/>
        <v>2.0352823327728147E-3</v>
      </c>
      <c r="G73" s="7">
        <v>254078</v>
      </c>
      <c r="H73" s="22">
        <v>0.2</v>
      </c>
      <c r="I73" s="35">
        <f t="shared" si="9"/>
        <v>7.0092915031112215E-4</v>
      </c>
      <c r="J73" s="7">
        <v>5550</v>
      </c>
      <c r="K73" s="22">
        <v>0.3</v>
      </c>
      <c r="L73" s="27">
        <v>2.2000000000000002</v>
      </c>
      <c r="M73" s="60">
        <f t="shared" si="10"/>
        <v>6.1124842479628907E-4</v>
      </c>
    </row>
    <row r="74" spans="1:13" x14ac:dyDescent="0.25">
      <c r="A74" s="13">
        <v>72</v>
      </c>
      <c r="B74" s="12" t="s">
        <v>31</v>
      </c>
      <c r="C74" s="5" t="s">
        <v>69</v>
      </c>
      <c r="D74" s="25">
        <v>184072</v>
      </c>
      <c r="E74" s="23">
        <v>0.1</v>
      </c>
      <c r="F74" s="56">
        <f t="shared" si="8"/>
        <v>8.7046665453379757E-5</v>
      </c>
      <c r="G74" s="25">
        <v>248443</v>
      </c>
      <c r="H74" s="23">
        <v>0.2</v>
      </c>
      <c r="I74" s="35">
        <f t="shared" si="9"/>
        <v>6.8538378328995863E-4</v>
      </c>
      <c r="J74" s="25">
        <v>6811</v>
      </c>
      <c r="K74" s="23">
        <v>0.4</v>
      </c>
      <c r="L74" s="27">
        <v>2.7</v>
      </c>
      <c r="M74" s="60">
        <f t="shared" si="10"/>
        <v>7.5012847230405857E-4</v>
      </c>
    </row>
    <row r="75" spans="1:13" x14ac:dyDescent="0.25">
      <c r="A75" s="13">
        <v>73</v>
      </c>
      <c r="B75" s="12" t="s">
        <v>61</v>
      </c>
      <c r="C75" s="5" t="s">
        <v>69</v>
      </c>
      <c r="D75" s="25">
        <v>937392</v>
      </c>
      <c r="E75" s="23">
        <v>0.6</v>
      </c>
      <c r="F75" s="56">
        <f t="shared" si="8"/>
        <v>4.4328766907880917E-4</v>
      </c>
      <c r="G75" s="25">
        <v>238147</v>
      </c>
      <c r="H75" s="23">
        <v>0.2</v>
      </c>
      <c r="I75" s="35">
        <f t="shared" si="9"/>
        <v>6.5698003903975465E-4</v>
      </c>
      <c r="J75" s="25">
        <v>6404</v>
      </c>
      <c r="K75" s="23">
        <v>0.3</v>
      </c>
      <c r="L75" s="27">
        <v>2.7</v>
      </c>
      <c r="M75" s="60">
        <f t="shared" si="10"/>
        <v>7.0530358781899737E-4</v>
      </c>
    </row>
    <row r="76" spans="1:13" x14ac:dyDescent="0.25">
      <c r="A76" s="13">
        <v>74</v>
      </c>
      <c r="B76" s="11" t="s">
        <v>35</v>
      </c>
      <c r="C76" s="5" t="s">
        <v>69</v>
      </c>
      <c r="D76" s="7">
        <v>671828</v>
      </c>
      <c r="E76" s="22">
        <v>0.4</v>
      </c>
      <c r="F76" s="56">
        <f t="shared" si="8"/>
        <v>3.1770387217074417E-4</v>
      </c>
      <c r="G76" s="7">
        <v>233959</v>
      </c>
      <c r="H76" s="22">
        <v>0.2</v>
      </c>
      <c r="I76" s="35">
        <f t="shared" si="9"/>
        <v>6.4542653467690957E-4</v>
      </c>
      <c r="J76" s="7">
        <v>4738</v>
      </c>
      <c r="K76" s="22">
        <v>0.3</v>
      </c>
      <c r="L76" s="27">
        <v>2</v>
      </c>
      <c r="M76" s="60">
        <f t="shared" si="10"/>
        <v>5.2181892552879592E-4</v>
      </c>
    </row>
    <row r="77" spans="1:13" x14ac:dyDescent="0.25">
      <c r="A77" s="13">
        <v>75</v>
      </c>
      <c r="B77" s="12" t="s">
        <v>36</v>
      </c>
      <c r="C77" s="5" t="s">
        <v>69</v>
      </c>
      <c r="D77" s="25">
        <v>286555</v>
      </c>
      <c r="E77" s="23">
        <v>0.2</v>
      </c>
      <c r="F77" s="56">
        <f t="shared" si="8"/>
        <v>1.355103286702662E-4</v>
      </c>
      <c r="G77" s="25">
        <v>221284</v>
      </c>
      <c r="H77" s="23">
        <v>0.2</v>
      </c>
      <c r="I77" s="35">
        <f t="shared" si="9"/>
        <v>6.1045980406586298E-4</v>
      </c>
      <c r="J77" s="25">
        <v>3537</v>
      </c>
      <c r="K77" s="23">
        <v>0.2</v>
      </c>
      <c r="L77" s="27">
        <v>1.6</v>
      </c>
      <c r="M77" s="60">
        <f t="shared" si="10"/>
        <v>3.895469690999053E-4</v>
      </c>
    </row>
    <row r="78" spans="1:13" x14ac:dyDescent="0.25">
      <c r="A78" s="13">
        <v>76</v>
      </c>
      <c r="B78" s="12" t="s">
        <v>33</v>
      </c>
      <c r="C78" s="5" t="s">
        <v>69</v>
      </c>
      <c r="D78" s="25">
        <v>448648</v>
      </c>
      <c r="E78" s="23">
        <v>0.3</v>
      </c>
      <c r="F78" s="56">
        <f t="shared" si="8"/>
        <v>2.1216324243952323E-4</v>
      </c>
      <c r="G78" s="25">
        <v>185017</v>
      </c>
      <c r="H78" s="23">
        <v>0.2</v>
      </c>
      <c r="I78" s="35">
        <f t="shared" si="9"/>
        <v>5.104094356973562E-4</v>
      </c>
      <c r="J78" s="25">
        <v>3848</v>
      </c>
      <c r="K78" s="23">
        <v>0.2</v>
      </c>
      <c r="L78" s="27">
        <v>2.1</v>
      </c>
      <c r="M78" s="60">
        <f t="shared" si="10"/>
        <v>4.2379890785876041E-4</v>
      </c>
    </row>
    <row r="79" spans="1:13" x14ac:dyDescent="0.25">
      <c r="A79" s="13">
        <v>77</v>
      </c>
      <c r="B79" s="11" t="s">
        <v>37</v>
      </c>
      <c r="C79" s="5" t="s">
        <v>69</v>
      </c>
      <c r="D79" s="7">
        <v>270704</v>
      </c>
      <c r="E79" s="22">
        <v>0.2</v>
      </c>
      <c r="F79" s="56">
        <f t="shared" si="8"/>
        <v>1.280144754492357E-4</v>
      </c>
      <c r="G79" s="7">
        <v>167788</v>
      </c>
      <c r="H79" s="22">
        <v>0.2</v>
      </c>
      <c r="I79" s="35">
        <f t="shared" si="9"/>
        <v>4.6287951051410416E-4</v>
      </c>
      <c r="J79" s="7">
        <v>3130</v>
      </c>
      <c r="K79" s="22">
        <v>0.2</v>
      </c>
      <c r="L79" s="27">
        <v>1.9</v>
      </c>
      <c r="M79" s="60">
        <f t="shared" si="10"/>
        <v>3.447220846148441E-4</v>
      </c>
    </row>
    <row r="80" spans="1:13" x14ac:dyDescent="0.25">
      <c r="A80" s="13">
        <v>78</v>
      </c>
      <c r="B80" s="12" t="s">
        <v>46</v>
      </c>
      <c r="C80" s="5" t="s">
        <v>69</v>
      </c>
      <c r="D80" s="25">
        <v>547828</v>
      </c>
      <c r="E80" s="23">
        <v>0.3</v>
      </c>
      <c r="F80" s="56">
        <f t="shared" si="8"/>
        <v>2.5906493460164568E-4</v>
      </c>
      <c r="G80" s="25">
        <v>161380</v>
      </c>
      <c r="H80" s="23">
        <v>0.2</v>
      </c>
      <c r="I80" s="35">
        <f t="shared" si="9"/>
        <v>4.4520165570104017E-4</v>
      </c>
      <c r="J80" s="25">
        <v>3421</v>
      </c>
      <c r="K80" s="23">
        <v>0.2</v>
      </c>
      <c r="L80" s="27">
        <v>2.1</v>
      </c>
      <c r="M80" s="60">
        <f t="shared" si="10"/>
        <v>3.7677132634740627E-4</v>
      </c>
    </row>
    <row r="81" spans="1:13" x14ac:dyDescent="0.25">
      <c r="A81" s="13">
        <v>79</v>
      </c>
      <c r="B81" s="12" t="s">
        <v>30</v>
      </c>
      <c r="C81" s="5" t="s">
        <v>69</v>
      </c>
      <c r="D81" s="25">
        <v>1026215</v>
      </c>
      <c r="E81" s="23">
        <v>0.6</v>
      </c>
      <c r="F81" s="56">
        <f t="shared" si="8"/>
        <v>4.8529159126993845E-4</v>
      </c>
      <c r="G81" s="25">
        <v>155337</v>
      </c>
      <c r="H81" s="23">
        <v>0.1</v>
      </c>
      <c r="I81" s="35">
        <f t="shared" si="9"/>
        <v>4.2853073238091757E-4</v>
      </c>
      <c r="J81" s="25">
        <v>7068</v>
      </c>
      <c r="K81" s="23">
        <v>0.4</v>
      </c>
      <c r="L81" s="27">
        <v>4.5999999999999996</v>
      </c>
      <c r="M81" s="60">
        <f t="shared" si="10"/>
        <v>7.7843312909192273E-4</v>
      </c>
    </row>
    <row r="82" spans="1:13" x14ac:dyDescent="0.25">
      <c r="A82" s="13">
        <v>80</v>
      </c>
      <c r="B82" s="11" t="s">
        <v>55</v>
      </c>
      <c r="C82" s="5" t="s">
        <v>69</v>
      </c>
      <c r="D82" s="7">
        <v>285772</v>
      </c>
      <c r="E82" s="22">
        <v>0.2</v>
      </c>
      <c r="F82" s="56">
        <f t="shared" si="8"/>
        <v>1.3514005215319678E-4</v>
      </c>
      <c r="G82" s="7">
        <v>147753</v>
      </c>
      <c r="H82" s="22">
        <v>0.1</v>
      </c>
      <c r="I82" s="35">
        <f t="shared" si="9"/>
        <v>4.0760862705908901E-4</v>
      </c>
      <c r="J82" s="7">
        <v>3917</v>
      </c>
      <c r="K82" s="22">
        <v>0.2</v>
      </c>
      <c r="L82" s="27">
        <v>2.7</v>
      </c>
      <c r="M82" s="60">
        <f t="shared" si="10"/>
        <v>4.3139821259947106E-4</v>
      </c>
    </row>
    <row r="83" spans="1:13" x14ac:dyDescent="0.25">
      <c r="A83" s="13">
        <v>81</v>
      </c>
      <c r="B83" s="12" t="s">
        <v>32</v>
      </c>
      <c r="C83" s="5" t="s">
        <v>69</v>
      </c>
      <c r="D83" s="25">
        <v>842386</v>
      </c>
      <c r="E83" s="23">
        <v>0.5</v>
      </c>
      <c r="F83" s="56">
        <f t="shared" si="8"/>
        <v>3.9835983921840781E-4</v>
      </c>
      <c r="G83" s="25">
        <v>104423</v>
      </c>
      <c r="H83" s="23">
        <v>0.1</v>
      </c>
      <c r="I83" s="35">
        <f t="shared" si="9"/>
        <v>2.8807344462306186E-4</v>
      </c>
      <c r="J83" s="25">
        <v>2484</v>
      </c>
      <c r="K83" s="23">
        <v>0.1</v>
      </c>
      <c r="L83" s="27">
        <v>2.4</v>
      </c>
      <c r="M83" s="60">
        <f t="shared" si="10"/>
        <v>2.7357497066558237E-4</v>
      </c>
    </row>
    <row r="84" spans="1:13" x14ac:dyDescent="0.25">
      <c r="A84" s="13">
        <v>82</v>
      </c>
      <c r="B84" s="12" t="s">
        <v>40</v>
      </c>
      <c r="C84" s="5" t="s">
        <v>69</v>
      </c>
      <c r="D84" s="25">
        <v>236257</v>
      </c>
      <c r="E84" s="23">
        <v>0.1</v>
      </c>
      <c r="F84" s="56">
        <f t="shared" si="8"/>
        <v>1.1172467317147172E-4</v>
      </c>
      <c r="G84" s="25">
        <v>99539</v>
      </c>
      <c r="H84" s="23">
        <v>0.1</v>
      </c>
      <c r="I84" s="35">
        <f t="shared" si="9"/>
        <v>2.7459987363258049E-4</v>
      </c>
      <c r="J84" s="25">
        <v>1870</v>
      </c>
      <c r="K84" s="23">
        <v>0.1</v>
      </c>
      <c r="L84" s="27">
        <v>1.9</v>
      </c>
      <c r="M84" s="60">
        <f t="shared" si="10"/>
        <v>2.0595217195838928E-4</v>
      </c>
    </row>
    <row r="85" spans="1:13" x14ac:dyDescent="0.25">
      <c r="A85" s="13">
        <v>83</v>
      </c>
      <c r="B85" s="12" t="s">
        <v>27</v>
      </c>
      <c r="C85" s="5" t="s">
        <v>69</v>
      </c>
      <c r="D85" s="25">
        <v>808125</v>
      </c>
      <c r="E85" s="23">
        <v>0.5</v>
      </c>
      <c r="F85" s="56">
        <f t="shared" si="8"/>
        <v>3.8215799534699747E-4</v>
      </c>
      <c r="G85" s="25">
        <v>98971</v>
      </c>
      <c r="H85" s="23">
        <v>0.1</v>
      </c>
      <c r="I85" s="35">
        <f t="shared" si="9"/>
        <v>2.7303292270657855E-4</v>
      </c>
      <c r="J85" s="25">
        <v>1661</v>
      </c>
      <c r="K85" s="23">
        <v>0.1</v>
      </c>
      <c r="L85" s="27">
        <v>1.7</v>
      </c>
      <c r="M85" s="60">
        <f t="shared" si="10"/>
        <v>1.8293398803362814E-4</v>
      </c>
    </row>
    <row r="86" spans="1:13" x14ac:dyDescent="0.25">
      <c r="A86" s="13">
        <v>84</v>
      </c>
      <c r="B86" s="11" t="s">
        <v>26</v>
      </c>
      <c r="C86" s="5" t="s">
        <v>69</v>
      </c>
      <c r="D86" s="7">
        <v>2453918</v>
      </c>
      <c r="E86" s="22">
        <v>1.5</v>
      </c>
      <c r="F86" s="56">
        <f t="shared" si="8"/>
        <v>1.16044471291683E-3</v>
      </c>
      <c r="G86" s="7">
        <v>59551</v>
      </c>
      <c r="H86" s="22">
        <v>0.1</v>
      </c>
      <c r="I86" s="35">
        <f t="shared" si="9"/>
        <v>1.6428432146890968E-4</v>
      </c>
      <c r="J86" s="7">
        <v>1668</v>
      </c>
      <c r="K86" s="22">
        <v>0.1</v>
      </c>
      <c r="L86" s="27">
        <v>2.8</v>
      </c>
      <c r="M86" s="60">
        <f t="shared" si="10"/>
        <v>1.8370493199283065E-4</v>
      </c>
    </row>
    <row r="87" spans="1:13" x14ac:dyDescent="0.25">
      <c r="A87" s="13">
        <v>85</v>
      </c>
      <c r="B87" s="12" t="s">
        <v>33</v>
      </c>
      <c r="C87" s="5" t="s">
        <v>69</v>
      </c>
      <c r="D87" s="25">
        <v>635205</v>
      </c>
      <c r="E87" s="23">
        <v>0.4</v>
      </c>
      <c r="F87" s="56">
        <f t="shared" si="8"/>
        <v>3.0038505111757406E-4</v>
      </c>
      <c r="G87" s="25">
        <v>19628</v>
      </c>
      <c r="H87" s="23">
        <v>0</v>
      </c>
      <c r="I87" s="35">
        <f t="shared" si="9"/>
        <v>5.4148085872475008E-5</v>
      </c>
      <c r="J87" s="25">
        <v>515</v>
      </c>
      <c r="K87" s="23">
        <v>0</v>
      </c>
      <c r="L87" s="27">
        <v>2.6</v>
      </c>
      <c r="M87" s="60">
        <f t="shared" si="10"/>
        <v>5.671944842704304E-5</v>
      </c>
    </row>
    <row r="88" spans="1:13" x14ac:dyDescent="0.25">
      <c r="A88" s="13">
        <v>86</v>
      </c>
      <c r="B88" s="12" t="s">
        <v>42</v>
      </c>
      <c r="C88" s="5" t="s">
        <v>69</v>
      </c>
      <c r="D88" s="25">
        <v>36782</v>
      </c>
      <c r="E88" s="23">
        <v>0</v>
      </c>
      <c r="F88" s="56">
        <f t="shared" si="8"/>
        <v>1.7394011303762735E-5</v>
      </c>
      <c r="G88" s="25">
        <v>18011</v>
      </c>
      <c r="H88" s="23">
        <v>0</v>
      </c>
      <c r="I88" s="35">
        <f t="shared" si="9"/>
        <v>4.9687241422923747E-5</v>
      </c>
      <c r="J88" s="25">
        <v>315</v>
      </c>
      <c r="K88" s="23">
        <v>0</v>
      </c>
      <c r="L88" s="27">
        <v>1.7</v>
      </c>
      <c r="M88" s="60">
        <f t="shared" si="10"/>
        <v>3.4692478164113704E-5</v>
      </c>
    </row>
    <row r="89" spans="1:13" x14ac:dyDescent="0.25">
      <c r="A89" s="13">
        <v>87</v>
      </c>
      <c r="B89" s="11" t="s">
        <v>38</v>
      </c>
      <c r="C89" s="5" t="s">
        <v>69</v>
      </c>
      <c r="D89" s="7">
        <v>55174</v>
      </c>
      <c r="E89" s="22">
        <v>0</v>
      </c>
      <c r="F89" s="56">
        <f t="shared" si="8"/>
        <v>2.6091489850301917E-5</v>
      </c>
      <c r="G89" s="7">
        <v>17320</v>
      </c>
      <c r="H89" s="22">
        <v>0</v>
      </c>
      <c r="I89" s="35">
        <f t="shared" si="9"/>
        <v>4.7780968377382676E-5</v>
      </c>
      <c r="J89" s="7">
        <v>252</v>
      </c>
      <c r="K89" s="22">
        <v>0</v>
      </c>
      <c r="L89" s="27">
        <v>1.5</v>
      </c>
      <c r="M89" s="60">
        <f t="shared" si="10"/>
        <v>2.7753982531290963E-5</v>
      </c>
    </row>
    <row r="90" spans="1:13" x14ac:dyDescent="0.25">
      <c r="A90" s="13">
        <v>88</v>
      </c>
      <c r="B90" s="12" t="s">
        <v>56</v>
      </c>
      <c r="C90" s="5" t="s">
        <v>69</v>
      </c>
      <c r="D90" s="25">
        <v>192401</v>
      </c>
      <c r="E90" s="23">
        <v>0.1</v>
      </c>
      <c r="F90" s="56">
        <f t="shared" si="8"/>
        <v>9.0985405058323482E-5</v>
      </c>
      <c r="G90" s="25">
        <v>10618</v>
      </c>
      <c r="H90" s="23">
        <v>0</v>
      </c>
      <c r="I90" s="35">
        <f t="shared" si="9"/>
        <v>2.9292050937127553E-5</v>
      </c>
      <c r="J90" s="25">
        <v>366</v>
      </c>
      <c r="K90" s="23">
        <v>0</v>
      </c>
      <c r="L90" s="27">
        <v>3.4</v>
      </c>
      <c r="M90" s="60">
        <f t="shared" si="10"/>
        <v>4.0309355581160683E-5</v>
      </c>
    </row>
    <row r="91" spans="1:13" x14ac:dyDescent="0.25">
      <c r="A91" s="13">
        <v>89</v>
      </c>
      <c r="B91" s="12" t="s">
        <v>44</v>
      </c>
      <c r="C91" s="5" t="s">
        <v>69</v>
      </c>
      <c r="D91" s="25">
        <v>31124</v>
      </c>
      <c r="E91" s="23">
        <v>0</v>
      </c>
      <c r="F91" s="56">
        <f t="shared" si="8"/>
        <v>1.4718373329843711E-5</v>
      </c>
      <c r="G91" s="25">
        <v>5854</v>
      </c>
      <c r="H91" s="23">
        <v>0</v>
      </c>
      <c r="I91" s="35">
        <f t="shared" si="9"/>
        <v>1.61495259169283E-5</v>
      </c>
      <c r="J91" s="25">
        <v>70</v>
      </c>
      <c r="K91" s="23">
        <v>0</v>
      </c>
      <c r="L91" s="27">
        <v>1.2</v>
      </c>
      <c r="M91" s="60">
        <f t="shared" si="10"/>
        <v>7.7094395920252669E-6</v>
      </c>
    </row>
    <row r="92" spans="1:13" ht="15.75" thickBot="1" x14ac:dyDescent="0.3">
      <c r="A92" s="13">
        <v>90</v>
      </c>
      <c r="B92" s="12" t="s">
        <v>41</v>
      </c>
      <c r="C92" s="5" t="s">
        <v>69</v>
      </c>
      <c r="D92" s="25">
        <v>25465</v>
      </c>
      <c r="E92" s="23">
        <v>0</v>
      </c>
      <c r="F92" s="56">
        <f t="shared" si="8"/>
        <v>1.2042262461266871E-5</v>
      </c>
      <c r="G92" s="25">
        <v>3268</v>
      </c>
      <c r="H92" s="23">
        <v>0</v>
      </c>
      <c r="I92" s="35">
        <f t="shared" si="9"/>
        <v>9.0154852573491102E-6</v>
      </c>
      <c r="J92" s="25">
        <v>100</v>
      </c>
      <c r="K92" s="23">
        <v>0</v>
      </c>
      <c r="L92" s="27">
        <v>3.1</v>
      </c>
      <c r="M92" s="60">
        <f t="shared" si="10"/>
        <v>1.1013485131464668E-5</v>
      </c>
    </row>
    <row r="93" spans="1:13" ht="15.75" thickBot="1" x14ac:dyDescent="0.3">
      <c r="A93" s="13">
        <v>91</v>
      </c>
      <c r="B93" s="18" t="s">
        <v>70</v>
      </c>
      <c r="C93" s="19" t="s">
        <v>69</v>
      </c>
      <c r="D93" s="20">
        <f t="shared" ref="D93:K93" si="11">SUM(D55:D92)</f>
        <v>152491339</v>
      </c>
      <c r="E93" s="24">
        <f t="shared" si="11"/>
        <v>90.499999999999986</v>
      </c>
      <c r="F93" s="57">
        <f t="shared" si="11"/>
        <v>7.2112339576203444E-2</v>
      </c>
      <c r="G93" s="20">
        <f t="shared" si="11"/>
        <v>95346046</v>
      </c>
      <c r="H93" s="24">
        <f t="shared" si="11"/>
        <v>90.499999999999986</v>
      </c>
      <c r="I93" s="36">
        <f t="shared" si="11"/>
        <v>0.26303270258859551</v>
      </c>
      <c r="J93" s="20">
        <f t="shared" si="11"/>
        <v>1617342</v>
      </c>
      <c r="K93" s="24">
        <f t="shared" si="11"/>
        <v>86.2</v>
      </c>
      <c r="L93" s="28">
        <v>1.7</v>
      </c>
      <c r="M93" s="61">
        <f>SUM(M55:M92)</f>
        <v>0.17812572069493332</v>
      </c>
    </row>
    <row r="94" spans="1:13" x14ac:dyDescent="0.25">
      <c r="A94" s="13">
        <v>92</v>
      </c>
      <c r="B94" s="12" t="s">
        <v>49</v>
      </c>
      <c r="C94" s="5" t="s">
        <v>69</v>
      </c>
      <c r="D94" s="25">
        <v>7191682</v>
      </c>
      <c r="E94" s="23">
        <v>4.3</v>
      </c>
      <c r="F94" s="56">
        <f t="shared" ref="F94:F99" si="12">D94/$D$132</f>
        <v>3.4009079985065247E-3</v>
      </c>
      <c r="G94" s="25">
        <v>6099180</v>
      </c>
      <c r="H94" s="23">
        <v>5.8</v>
      </c>
      <c r="I94" s="35">
        <f t="shared" ref="I94:I99" si="13">G94/$G$132</f>
        <v>1.6825908008543007E-2</v>
      </c>
      <c r="J94" s="25">
        <v>149999</v>
      </c>
      <c r="K94" s="23">
        <v>8</v>
      </c>
      <c r="L94" s="27">
        <v>2.5</v>
      </c>
      <c r="M94" s="60">
        <f t="shared" ref="M94:M99" si="14">J94/$J$132</f>
        <v>1.6520117562345688E-2</v>
      </c>
    </row>
    <row r="95" spans="1:13" x14ac:dyDescent="0.25">
      <c r="A95" s="13">
        <v>93</v>
      </c>
      <c r="B95" s="12" t="s">
        <v>47</v>
      </c>
      <c r="C95" s="5" t="s">
        <v>69</v>
      </c>
      <c r="D95" s="25">
        <v>4360414</v>
      </c>
      <c r="E95" s="23">
        <v>2.6</v>
      </c>
      <c r="F95" s="56">
        <f t="shared" si="12"/>
        <v>2.0620164864630875E-3</v>
      </c>
      <c r="G95" s="25">
        <v>1375771</v>
      </c>
      <c r="H95" s="23">
        <v>1.3</v>
      </c>
      <c r="I95" s="35">
        <f t="shared" si="13"/>
        <v>3.7953620465080913E-3</v>
      </c>
      <c r="J95" s="25">
        <v>51000</v>
      </c>
      <c r="K95" s="23">
        <v>2.7</v>
      </c>
      <c r="L95" s="27">
        <v>3.7</v>
      </c>
      <c r="M95" s="60">
        <f t="shared" si="14"/>
        <v>5.6168774170469804E-3</v>
      </c>
    </row>
    <row r="96" spans="1:13" x14ac:dyDescent="0.25">
      <c r="A96" s="13">
        <v>94</v>
      </c>
      <c r="B96" s="11" t="s">
        <v>50</v>
      </c>
      <c r="C96" s="5" t="s">
        <v>69</v>
      </c>
      <c r="D96" s="7">
        <v>2575361</v>
      </c>
      <c r="E96" s="22">
        <v>1.5</v>
      </c>
      <c r="F96" s="56">
        <f t="shared" si="12"/>
        <v>1.2178744588458947E-3</v>
      </c>
      <c r="G96" s="7">
        <v>2230990</v>
      </c>
      <c r="H96" s="22">
        <v>2.1</v>
      </c>
      <c r="I96" s="35">
        <f t="shared" si="13"/>
        <v>6.1546687436637975E-3</v>
      </c>
      <c r="J96" s="7">
        <v>47629</v>
      </c>
      <c r="K96" s="22">
        <v>2.5</v>
      </c>
      <c r="L96" s="27">
        <v>2.1</v>
      </c>
      <c r="M96" s="60">
        <f t="shared" si="14"/>
        <v>5.2456128332653068E-3</v>
      </c>
    </row>
    <row r="97" spans="1:13" x14ac:dyDescent="0.25">
      <c r="A97" s="13">
        <v>95</v>
      </c>
      <c r="B97" s="12" t="s">
        <v>48</v>
      </c>
      <c r="C97" s="5" t="s">
        <v>69</v>
      </c>
      <c r="D97" s="25">
        <v>1503780</v>
      </c>
      <c r="E97" s="23">
        <v>0.9</v>
      </c>
      <c r="F97" s="56">
        <f t="shared" si="12"/>
        <v>7.1112952852950696E-4</v>
      </c>
      <c r="G97" s="25">
        <v>244475</v>
      </c>
      <c r="H97" s="23">
        <v>0.2</v>
      </c>
      <c r="I97" s="35">
        <f t="shared" si="13"/>
        <v>6.7443719653929727E-4</v>
      </c>
      <c r="J97" s="25">
        <v>10547</v>
      </c>
      <c r="K97" s="23">
        <v>0.6</v>
      </c>
      <c r="L97" s="27">
        <v>4.3</v>
      </c>
      <c r="M97" s="60">
        <f t="shared" si="14"/>
        <v>1.1615922768155786E-3</v>
      </c>
    </row>
    <row r="98" spans="1:13" x14ac:dyDescent="0.25">
      <c r="A98" s="13">
        <v>96</v>
      </c>
      <c r="B98" s="12" t="s">
        <v>51</v>
      </c>
      <c r="C98" s="5" t="s">
        <v>69</v>
      </c>
      <c r="D98" s="25">
        <v>87712</v>
      </c>
      <c r="E98" s="23">
        <v>0.1</v>
      </c>
      <c r="F98" s="56">
        <f t="shared" si="12"/>
        <v>4.1478536226296478E-5</v>
      </c>
      <c r="G98" s="25">
        <v>92363</v>
      </c>
      <c r="H98" s="23">
        <v>0.1</v>
      </c>
      <c r="I98" s="35">
        <f t="shared" si="13"/>
        <v>2.5480332460971108E-4</v>
      </c>
      <c r="J98" s="25">
        <v>2356</v>
      </c>
      <c r="K98" s="23">
        <v>0.1</v>
      </c>
      <c r="L98" s="27">
        <v>2.6</v>
      </c>
      <c r="M98" s="60">
        <f t="shared" si="14"/>
        <v>2.5947770969730758E-4</v>
      </c>
    </row>
    <row r="99" spans="1:13" ht="15.75" thickBot="1" x14ac:dyDescent="0.3">
      <c r="A99" s="13">
        <v>97</v>
      </c>
      <c r="B99" s="12" t="s">
        <v>52</v>
      </c>
      <c r="C99" s="5" t="s">
        <v>69</v>
      </c>
      <c r="D99" s="25">
        <v>118836</v>
      </c>
      <c r="E99" s="23">
        <v>0.1</v>
      </c>
      <c r="F99" s="56">
        <f t="shared" si="12"/>
        <v>5.6196909556140192E-5</v>
      </c>
      <c r="G99" s="25">
        <v>55371</v>
      </c>
      <c r="H99" s="23">
        <v>0.1</v>
      </c>
      <c r="I99" s="35">
        <f t="shared" si="13"/>
        <v>1.5275288683741663E-4</v>
      </c>
      <c r="J99" s="25">
        <v>1042</v>
      </c>
      <c r="K99" s="23">
        <v>0.1</v>
      </c>
      <c r="L99" s="27">
        <v>1.9</v>
      </c>
      <c r="M99" s="60">
        <f t="shared" si="14"/>
        <v>1.1476051506986184E-4</v>
      </c>
    </row>
    <row r="100" spans="1:13" ht="15.75" thickBot="1" x14ac:dyDescent="0.3">
      <c r="A100" s="13">
        <v>98</v>
      </c>
      <c r="B100" s="18" t="s">
        <v>71</v>
      </c>
      <c r="C100" s="19" t="s">
        <v>69</v>
      </c>
      <c r="D100" s="20">
        <f t="shared" ref="D100:K100" si="15">SUM(D94:D99)</f>
        <v>15837785</v>
      </c>
      <c r="E100" s="24">
        <f t="shared" si="15"/>
        <v>9.5</v>
      </c>
      <c r="F100" s="57">
        <f t="shared" si="15"/>
        <v>7.48960391812745E-3</v>
      </c>
      <c r="G100" s="20">
        <f t="shared" si="15"/>
        <v>10098150</v>
      </c>
      <c r="H100" s="24">
        <f t="shared" si="15"/>
        <v>9.5999999999999979</v>
      </c>
      <c r="I100" s="36">
        <f t="shared" si="15"/>
        <v>2.7857932206701325E-2</v>
      </c>
      <c r="J100" s="20">
        <f t="shared" si="15"/>
        <v>262573</v>
      </c>
      <c r="K100" s="24">
        <f t="shared" si="15"/>
        <v>13.999999999999998</v>
      </c>
      <c r="L100" s="28">
        <v>2.6</v>
      </c>
      <c r="M100" s="61">
        <f>SUM(M94:M99)</f>
        <v>2.8918438314240721E-2</v>
      </c>
    </row>
    <row r="101" spans="1:13" ht="15.75" thickBot="1" x14ac:dyDescent="0.3">
      <c r="A101" s="13">
        <v>99</v>
      </c>
      <c r="B101" s="18" t="s">
        <v>72</v>
      </c>
      <c r="C101" s="19" t="s">
        <v>69</v>
      </c>
      <c r="D101" s="20">
        <f t="shared" ref="D101:K101" si="16">SUM(D100,D93)</f>
        <v>168329124</v>
      </c>
      <c r="E101" s="24">
        <f t="shared" si="16"/>
        <v>99.999999999999986</v>
      </c>
      <c r="F101" s="57">
        <f t="shared" si="16"/>
        <v>7.960194349433089E-2</v>
      </c>
      <c r="G101" s="20">
        <f t="shared" si="16"/>
        <v>105444196</v>
      </c>
      <c r="H101" s="24">
        <f t="shared" si="16"/>
        <v>100.09999999999998</v>
      </c>
      <c r="I101" s="36">
        <f t="shared" si="16"/>
        <v>0.29089063479529687</v>
      </c>
      <c r="J101" s="20">
        <f t="shared" si="16"/>
        <v>1879915</v>
      </c>
      <c r="K101" s="24">
        <f t="shared" si="16"/>
        <v>100.2</v>
      </c>
      <c r="L101" s="28">
        <v>1.8</v>
      </c>
      <c r="M101" s="61">
        <f>SUM(M100,M93)</f>
        <v>0.20704415900917406</v>
      </c>
    </row>
    <row r="102" spans="1:13" x14ac:dyDescent="0.25">
      <c r="A102" s="13">
        <v>100</v>
      </c>
      <c r="B102" s="10" t="s">
        <v>11</v>
      </c>
      <c r="C102" s="4" t="s">
        <v>73</v>
      </c>
      <c r="D102" s="8">
        <v>1228581</v>
      </c>
      <c r="E102" s="21">
        <v>30.1</v>
      </c>
      <c r="F102" s="55">
        <f t="shared" ref="F102:F125" si="17">D102/$D$132</f>
        <v>5.8098939159339147E-4</v>
      </c>
      <c r="G102" s="8">
        <v>2775232</v>
      </c>
      <c r="H102" s="21">
        <v>63.2</v>
      </c>
      <c r="I102" s="34">
        <f t="shared" ref="I102:I125" si="18">G102/$G$132</f>
        <v>7.656078084982706E-3</v>
      </c>
      <c r="J102" s="8">
        <v>33823</v>
      </c>
      <c r="K102" s="21">
        <v>43.1</v>
      </c>
      <c r="L102" s="26">
        <v>1.2</v>
      </c>
      <c r="M102" s="62">
        <f t="shared" ref="M102:M125" si="19">J102/$J$132</f>
        <v>3.7250910760152946E-3</v>
      </c>
    </row>
    <row r="103" spans="1:13" x14ac:dyDescent="0.25">
      <c r="A103" s="13">
        <v>101</v>
      </c>
      <c r="B103" s="12" t="s">
        <v>63</v>
      </c>
      <c r="C103" s="5" t="s">
        <v>73</v>
      </c>
      <c r="D103" s="25">
        <v>133656</v>
      </c>
      <c r="E103" s="23">
        <v>3.3</v>
      </c>
      <c r="F103" s="56">
        <f t="shared" si="17"/>
        <v>6.3205208384963082E-5</v>
      </c>
      <c r="G103" s="25">
        <v>407040</v>
      </c>
      <c r="H103" s="23">
        <v>9.3000000000000007</v>
      </c>
      <c r="I103" s="35">
        <f t="shared" si="18"/>
        <v>1.1229079311968731E-3</v>
      </c>
      <c r="J103" s="25">
        <v>17564</v>
      </c>
      <c r="K103" s="23">
        <v>22.4</v>
      </c>
      <c r="L103" s="27">
        <v>4.3</v>
      </c>
      <c r="M103" s="60">
        <f t="shared" si="19"/>
        <v>1.9344085284904542E-3</v>
      </c>
    </row>
    <row r="104" spans="1:13" x14ac:dyDescent="0.25">
      <c r="A104" s="13">
        <v>102</v>
      </c>
      <c r="B104" s="12" t="s">
        <v>12</v>
      </c>
      <c r="C104" s="5" t="s">
        <v>73</v>
      </c>
      <c r="D104" s="25">
        <v>502035</v>
      </c>
      <c r="E104" s="23">
        <v>12.3</v>
      </c>
      <c r="F104" s="56">
        <f t="shared" si="17"/>
        <v>2.3740966953630921E-4</v>
      </c>
      <c r="G104" s="25">
        <v>161045</v>
      </c>
      <c r="H104" s="23">
        <v>3.7</v>
      </c>
      <c r="I104" s="35">
        <f t="shared" si="18"/>
        <v>4.4427748570066933E-4</v>
      </c>
      <c r="J104" s="25">
        <v>2670</v>
      </c>
      <c r="K104" s="23">
        <v>3.4</v>
      </c>
      <c r="L104" s="27">
        <v>1.7</v>
      </c>
      <c r="M104" s="60">
        <f t="shared" si="19"/>
        <v>2.9406005301010663E-4</v>
      </c>
    </row>
    <row r="105" spans="1:13" x14ac:dyDescent="0.25">
      <c r="A105" s="13">
        <v>103</v>
      </c>
      <c r="B105" s="11" t="s">
        <v>14</v>
      </c>
      <c r="C105" s="5" t="s">
        <v>73</v>
      </c>
      <c r="D105" s="7">
        <v>316895</v>
      </c>
      <c r="E105" s="22">
        <v>7.8</v>
      </c>
      <c r="F105" s="56">
        <f t="shared" si="17"/>
        <v>1.498579525883827E-4</v>
      </c>
      <c r="G105" s="7">
        <v>123798</v>
      </c>
      <c r="H105" s="22">
        <v>2.8</v>
      </c>
      <c r="I105" s="35">
        <f t="shared" si="18"/>
        <v>3.4152357524152541E-4</v>
      </c>
      <c r="J105" s="7">
        <v>2283</v>
      </c>
      <c r="K105" s="22">
        <v>2.9</v>
      </c>
      <c r="L105" s="27">
        <v>1.8</v>
      </c>
      <c r="M105" s="60">
        <f t="shared" si="19"/>
        <v>2.5143786555133836E-4</v>
      </c>
    </row>
    <row r="106" spans="1:13" x14ac:dyDescent="0.25">
      <c r="A106" s="13">
        <v>104</v>
      </c>
      <c r="B106" s="12" t="s">
        <v>18</v>
      </c>
      <c r="C106" s="5" t="s">
        <v>73</v>
      </c>
      <c r="D106" s="25">
        <v>50707</v>
      </c>
      <c r="E106" s="23">
        <v>1.2</v>
      </c>
      <c r="F106" s="56">
        <f t="shared" si="17"/>
        <v>2.3979069413840929E-5</v>
      </c>
      <c r="G106" s="25">
        <v>108866</v>
      </c>
      <c r="H106" s="23">
        <v>2.5</v>
      </c>
      <c r="I106" s="35">
        <f t="shared" si="18"/>
        <v>3.0033042167275646E-4</v>
      </c>
      <c r="J106" s="25">
        <v>1618</v>
      </c>
      <c r="K106" s="23">
        <v>2.1</v>
      </c>
      <c r="L106" s="27">
        <v>1.5</v>
      </c>
      <c r="M106" s="60">
        <f t="shared" si="19"/>
        <v>1.7819818942709832E-4</v>
      </c>
    </row>
    <row r="107" spans="1:13" x14ac:dyDescent="0.25">
      <c r="A107" s="13">
        <v>105</v>
      </c>
      <c r="B107" s="12" t="s">
        <v>24</v>
      </c>
      <c r="C107" s="5" t="s">
        <v>73</v>
      </c>
      <c r="D107" s="25">
        <v>225419</v>
      </c>
      <c r="E107" s="23">
        <v>5.5</v>
      </c>
      <c r="F107" s="56">
        <f t="shared" si="17"/>
        <v>1.0659944087006939E-4</v>
      </c>
      <c r="G107" s="25">
        <v>90571</v>
      </c>
      <c r="H107" s="23">
        <v>2.1</v>
      </c>
      <c r="I107" s="35">
        <f t="shared" si="18"/>
        <v>2.4985970478683177E-4</v>
      </c>
      <c r="J107" s="25">
        <v>1850</v>
      </c>
      <c r="K107" s="23">
        <v>2.4</v>
      </c>
      <c r="L107" s="27">
        <v>2</v>
      </c>
      <c r="M107" s="60">
        <f t="shared" si="19"/>
        <v>2.0374947493209637E-4</v>
      </c>
    </row>
    <row r="108" spans="1:13" x14ac:dyDescent="0.25">
      <c r="A108" s="13">
        <v>106</v>
      </c>
      <c r="B108" s="11" t="s">
        <v>21</v>
      </c>
      <c r="C108" s="5" t="s">
        <v>73</v>
      </c>
      <c r="D108" s="7">
        <v>361541</v>
      </c>
      <c r="E108" s="22">
        <v>8.9</v>
      </c>
      <c r="F108" s="56">
        <f t="shared" si="17"/>
        <v>1.7097080748120503E-4</v>
      </c>
      <c r="G108" s="7">
        <v>88029</v>
      </c>
      <c r="H108" s="22">
        <v>2</v>
      </c>
      <c r="I108" s="35">
        <f t="shared" si="18"/>
        <v>2.4284704764968934E-4</v>
      </c>
      <c r="J108" s="7">
        <v>1942</v>
      </c>
      <c r="K108" s="22">
        <v>2.5</v>
      </c>
      <c r="L108" s="27">
        <v>2.2000000000000002</v>
      </c>
      <c r="M108" s="60">
        <f t="shared" si="19"/>
        <v>2.1388188125304384E-4</v>
      </c>
    </row>
    <row r="109" spans="1:13" x14ac:dyDescent="0.25">
      <c r="A109" s="13">
        <v>107</v>
      </c>
      <c r="B109" s="12" t="s">
        <v>29</v>
      </c>
      <c r="C109" s="5" t="s">
        <v>73</v>
      </c>
      <c r="D109" s="25">
        <v>96200</v>
      </c>
      <c r="E109" s="23">
        <v>2.4</v>
      </c>
      <c r="F109" s="56">
        <f t="shared" si="17"/>
        <v>4.5492466081832828E-5</v>
      </c>
      <c r="G109" s="25">
        <v>85668</v>
      </c>
      <c r="H109" s="23">
        <v>1.9</v>
      </c>
      <c r="I109" s="35">
        <f t="shared" si="18"/>
        <v>2.3633371818438908E-4</v>
      </c>
      <c r="J109" s="25">
        <v>3928</v>
      </c>
      <c r="K109" s="23">
        <v>5</v>
      </c>
      <c r="L109" s="27">
        <v>4.5999999999999996</v>
      </c>
      <c r="M109" s="60">
        <f t="shared" si="19"/>
        <v>4.3260969596393213E-4</v>
      </c>
    </row>
    <row r="110" spans="1:13" x14ac:dyDescent="0.25">
      <c r="A110" s="13">
        <v>108</v>
      </c>
      <c r="B110" s="12" t="s">
        <v>16</v>
      </c>
      <c r="C110" s="5" t="s">
        <v>73</v>
      </c>
      <c r="D110" s="25">
        <v>116006</v>
      </c>
      <c r="E110" s="23">
        <v>2.8</v>
      </c>
      <c r="F110" s="56">
        <f t="shared" si="17"/>
        <v>5.485861767452286E-5</v>
      </c>
      <c r="G110" s="25">
        <v>81054</v>
      </c>
      <c r="H110" s="23">
        <v>1.8</v>
      </c>
      <c r="I110" s="35">
        <f t="shared" si="18"/>
        <v>2.2360500062704246E-4</v>
      </c>
      <c r="J110" s="25">
        <v>796</v>
      </c>
      <c r="K110" s="23">
        <v>1</v>
      </c>
      <c r="L110" s="27">
        <v>1</v>
      </c>
      <c r="M110" s="60">
        <f t="shared" si="19"/>
        <v>8.7667341646458763E-5</v>
      </c>
    </row>
    <row r="111" spans="1:13" x14ac:dyDescent="0.25">
      <c r="A111" s="13">
        <v>109</v>
      </c>
      <c r="B111" s="11" t="s">
        <v>31</v>
      </c>
      <c r="C111" s="5" t="s">
        <v>73</v>
      </c>
      <c r="D111" s="7">
        <v>135812</v>
      </c>
      <c r="E111" s="22">
        <v>3.3</v>
      </c>
      <c r="F111" s="56">
        <f t="shared" si="17"/>
        <v>6.4224769267212892E-5</v>
      </c>
      <c r="G111" s="7">
        <v>80216</v>
      </c>
      <c r="H111" s="22">
        <v>1.8</v>
      </c>
      <c r="I111" s="35">
        <f t="shared" si="18"/>
        <v>2.212931962679058E-4</v>
      </c>
      <c r="J111" s="7">
        <v>3122</v>
      </c>
      <c r="K111" s="22">
        <v>4</v>
      </c>
      <c r="L111" s="27">
        <v>3.9</v>
      </c>
      <c r="M111" s="60">
        <f t="shared" si="19"/>
        <v>3.4384100580432691E-4</v>
      </c>
    </row>
    <row r="112" spans="1:13" x14ac:dyDescent="0.25">
      <c r="A112" s="13">
        <v>110</v>
      </c>
      <c r="B112" s="12" t="s">
        <v>13</v>
      </c>
      <c r="C112" s="5" t="s">
        <v>73</v>
      </c>
      <c r="D112" s="25">
        <v>182061</v>
      </c>
      <c r="E112" s="23">
        <v>4.5</v>
      </c>
      <c r="F112" s="56">
        <f t="shared" si="17"/>
        <v>8.6095674296513165E-5</v>
      </c>
      <c r="G112" s="25">
        <v>56580</v>
      </c>
      <c r="H112" s="23">
        <v>1.3</v>
      </c>
      <c r="I112" s="35">
        <f t="shared" si="18"/>
        <v>1.5608817498800876E-4</v>
      </c>
      <c r="J112" s="25">
        <v>927</v>
      </c>
      <c r="K112" s="23">
        <v>1.2</v>
      </c>
      <c r="L112" s="27">
        <v>1.6</v>
      </c>
      <c r="M112" s="60">
        <f t="shared" si="19"/>
        <v>1.0209500716867747E-4</v>
      </c>
    </row>
    <row r="113" spans="1:13" x14ac:dyDescent="0.25">
      <c r="A113" s="13">
        <v>111</v>
      </c>
      <c r="B113" s="12" t="s">
        <v>35</v>
      </c>
      <c r="C113" s="5" t="s">
        <v>73</v>
      </c>
      <c r="D113" s="25">
        <v>5659</v>
      </c>
      <c r="E113" s="23">
        <v>0.1</v>
      </c>
      <c r="F113" s="56">
        <f t="shared" si="17"/>
        <v>2.6761108685768397E-6</v>
      </c>
      <c r="G113" s="25">
        <v>47812</v>
      </c>
      <c r="H113" s="23">
        <v>1.1000000000000001</v>
      </c>
      <c r="I113" s="35">
        <f t="shared" si="18"/>
        <v>1.3189974942606354E-4</v>
      </c>
      <c r="J113" s="25">
        <v>360</v>
      </c>
      <c r="K113" s="23">
        <v>0.5</v>
      </c>
      <c r="L113" s="27">
        <v>0.8</v>
      </c>
      <c r="M113" s="60">
        <f t="shared" si="19"/>
        <v>3.9648546473272806E-5</v>
      </c>
    </row>
    <row r="114" spans="1:13" x14ac:dyDescent="0.25">
      <c r="A114" s="13">
        <v>112</v>
      </c>
      <c r="B114" s="11" t="s">
        <v>17</v>
      </c>
      <c r="C114" s="5" t="s">
        <v>73</v>
      </c>
      <c r="D114" s="7">
        <v>46140</v>
      </c>
      <c r="E114" s="22">
        <v>1.1000000000000001</v>
      </c>
      <c r="F114" s="56">
        <f t="shared" si="17"/>
        <v>2.1819359511598408E-5</v>
      </c>
      <c r="G114" s="7">
        <v>35350</v>
      </c>
      <c r="H114" s="22">
        <v>0.8</v>
      </c>
      <c r="I114" s="35">
        <f t="shared" si="18"/>
        <v>9.7520625412267752E-5</v>
      </c>
      <c r="J114" s="7">
        <v>860</v>
      </c>
      <c r="K114" s="22">
        <v>1.1000000000000001</v>
      </c>
      <c r="L114" s="27">
        <v>2.4</v>
      </c>
      <c r="M114" s="60">
        <f t="shared" si="19"/>
        <v>9.4715972130596145E-5</v>
      </c>
    </row>
    <row r="115" spans="1:13" x14ac:dyDescent="0.25">
      <c r="A115" s="13">
        <v>113</v>
      </c>
      <c r="B115" s="12" t="s">
        <v>15</v>
      </c>
      <c r="C115" s="5" t="s">
        <v>73</v>
      </c>
      <c r="D115" s="25">
        <v>175980</v>
      </c>
      <c r="E115" s="23">
        <v>4.3</v>
      </c>
      <c r="F115" s="56">
        <f t="shared" si="17"/>
        <v>8.3220001882338272E-5</v>
      </c>
      <c r="G115" s="25">
        <v>23670</v>
      </c>
      <c r="H115" s="23">
        <v>0.5</v>
      </c>
      <c r="I115" s="35">
        <f t="shared" si="18"/>
        <v>6.5298817638143644E-5</v>
      </c>
      <c r="J115" s="25">
        <v>857</v>
      </c>
      <c r="K115" s="23">
        <v>1.1000000000000001</v>
      </c>
      <c r="L115" s="27">
        <v>3.6</v>
      </c>
      <c r="M115" s="60">
        <f t="shared" si="19"/>
        <v>9.4385567576652207E-5</v>
      </c>
    </row>
    <row r="116" spans="1:13" x14ac:dyDescent="0.25">
      <c r="A116" s="13">
        <v>114</v>
      </c>
      <c r="B116" s="12" t="s">
        <v>37</v>
      </c>
      <c r="C116" s="5" t="s">
        <v>73</v>
      </c>
      <c r="D116" s="25">
        <v>5659</v>
      </c>
      <c r="E116" s="23">
        <v>0.1</v>
      </c>
      <c r="F116" s="56">
        <f t="shared" si="17"/>
        <v>2.6761108685768397E-6</v>
      </c>
      <c r="G116" s="25">
        <v>16058</v>
      </c>
      <c r="H116" s="23">
        <v>0.4</v>
      </c>
      <c r="I116" s="35">
        <f t="shared" si="18"/>
        <v>4.4299468256582621E-5</v>
      </c>
      <c r="J116" s="25">
        <v>177</v>
      </c>
      <c r="K116" s="23">
        <v>0.2</v>
      </c>
      <c r="L116" s="27">
        <v>1.1000000000000001</v>
      </c>
      <c r="M116" s="60">
        <f t="shared" si="19"/>
        <v>1.9493868682692461E-5</v>
      </c>
    </row>
    <row r="117" spans="1:13" x14ac:dyDescent="0.25">
      <c r="A117" s="13">
        <v>115</v>
      </c>
      <c r="B117" s="11" t="s">
        <v>19</v>
      </c>
      <c r="C117" s="5" t="s">
        <v>73</v>
      </c>
      <c r="D117" s="7">
        <v>18391</v>
      </c>
      <c r="E117" s="22">
        <v>0.5</v>
      </c>
      <c r="F117" s="56">
        <f t="shared" si="17"/>
        <v>8.6970056518813676E-6</v>
      </c>
      <c r="G117" s="7">
        <v>11914</v>
      </c>
      <c r="H117" s="22">
        <v>0.3</v>
      </c>
      <c r="I117" s="35">
        <f t="shared" si="18"/>
        <v>3.28673474161742E-5</v>
      </c>
      <c r="J117" s="7">
        <v>91</v>
      </c>
      <c r="K117" s="22">
        <v>0.1</v>
      </c>
      <c r="L117" s="27">
        <v>0.8</v>
      </c>
      <c r="M117" s="60">
        <f t="shared" si="19"/>
        <v>1.0022271469632848E-5</v>
      </c>
    </row>
    <row r="118" spans="1:13" x14ac:dyDescent="0.25">
      <c r="A118" s="13">
        <v>116</v>
      </c>
      <c r="B118" s="12" t="s">
        <v>22</v>
      </c>
      <c r="C118" s="5" t="s">
        <v>73</v>
      </c>
      <c r="D118" s="25">
        <v>11318</v>
      </c>
      <c r="E118" s="23">
        <v>0.3</v>
      </c>
      <c r="F118" s="56">
        <f t="shared" si="17"/>
        <v>5.3522217371536795E-6</v>
      </c>
      <c r="G118" s="25">
        <v>9771</v>
      </c>
      <c r="H118" s="23">
        <v>0.2</v>
      </c>
      <c r="I118" s="35">
        <f t="shared" si="18"/>
        <v>2.6955418130219751E-5</v>
      </c>
      <c r="J118" s="25">
        <v>136</v>
      </c>
      <c r="K118" s="23">
        <v>0.2</v>
      </c>
      <c r="L118" s="27">
        <v>1.4</v>
      </c>
      <c r="M118" s="60">
        <f t="shared" si="19"/>
        <v>1.4978339778791948E-5</v>
      </c>
    </row>
    <row r="119" spans="1:13" x14ac:dyDescent="0.25">
      <c r="A119" s="13">
        <v>117</v>
      </c>
      <c r="B119" s="12" t="s">
        <v>23</v>
      </c>
      <c r="C119" s="5" t="s">
        <v>73</v>
      </c>
      <c r="D119" s="25">
        <v>5659</v>
      </c>
      <c r="E119" s="23">
        <v>0.1</v>
      </c>
      <c r="F119" s="56">
        <f t="shared" si="17"/>
        <v>2.6761108685768397E-6</v>
      </c>
      <c r="G119" s="25">
        <v>5065</v>
      </c>
      <c r="H119" s="23">
        <v>0.1</v>
      </c>
      <c r="I119" s="35">
        <f t="shared" si="18"/>
        <v>1.3972898662323512E-5</v>
      </c>
      <c r="J119" s="25">
        <v>71</v>
      </c>
      <c r="K119" s="23">
        <v>0.1</v>
      </c>
      <c r="L119" s="27">
        <v>1.4</v>
      </c>
      <c r="M119" s="60">
        <f t="shared" si="19"/>
        <v>7.8195744433399137E-6</v>
      </c>
    </row>
    <row r="120" spans="1:13" x14ac:dyDescent="0.25">
      <c r="A120" s="13">
        <v>118</v>
      </c>
      <c r="B120" s="11" t="s">
        <v>36</v>
      </c>
      <c r="C120" s="5" t="s">
        <v>73</v>
      </c>
      <c r="D120" s="7">
        <v>25465</v>
      </c>
      <c r="E120" s="22">
        <v>0.6</v>
      </c>
      <c r="F120" s="56">
        <f t="shared" si="17"/>
        <v>1.2042262461266871E-5</v>
      </c>
      <c r="G120" s="7">
        <v>3189</v>
      </c>
      <c r="H120" s="22">
        <v>0.1</v>
      </c>
      <c r="I120" s="35">
        <f t="shared" si="18"/>
        <v>8.7975466602467283E-6</v>
      </c>
      <c r="J120" s="7">
        <v>74</v>
      </c>
      <c r="K120" s="22">
        <v>0.1</v>
      </c>
      <c r="L120" s="27">
        <v>2.2999999999999998</v>
      </c>
      <c r="M120" s="60">
        <f t="shared" si="19"/>
        <v>8.1499789972838541E-6</v>
      </c>
    </row>
    <row r="121" spans="1:13" x14ac:dyDescent="0.25">
      <c r="A121" s="13">
        <v>119</v>
      </c>
      <c r="B121" s="12" t="s">
        <v>33</v>
      </c>
      <c r="C121" s="5" t="s">
        <v>73</v>
      </c>
      <c r="D121" s="25">
        <v>12732</v>
      </c>
      <c r="E121" s="23">
        <v>0.3</v>
      </c>
      <c r="F121" s="56">
        <f t="shared" si="17"/>
        <v>6.0208947833045283E-6</v>
      </c>
      <c r="G121" s="25">
        <v>3140</v>
      </c>
      <c r="H121" s="23">
        <v>0.1</v>
      </c>
      <c r="I121" s="35">
        <f t="shared" si="18"/>
        <v>8.662369555714873E-6</v>
      </c>
      <c r="J121" s="25">
        <v>65</v>
      </c>
      <c r="K121" s="23">
        <v>0.1</v>
      </c>
      <c r="L121" s="27">
        <v>2.1</v>
      </c>
      <c r="M121" s="60">
        <f t="shared" si="19"/>
        <v>7.1587653354520345E-6</v>
      </c>
    </row>
    <row r="122" spans="1:13" x14ac:dyDescent="0.25">
      <c r="A122" s="13">
        <v>120</v>
      </c>
      <c r="B122" s="12" t="s">
        <v>32</v>
      </c>
      <c r="C122" s="5" t="s">
        <v>73</v>
      </c>
      <c r="D122" s="25">
        <v>52935</v>
      </c>
      <c r="E122" s="23">
        <v>1.3</v>
      </c>
      <c r="F122" s="56">
        <f t="shared" si="17"/>
        <v>2.503267871145344E-5</v>
      </c>
      <c r="G122" s="25">
        <v>2370</v>
      </c>
      <c r="H122" s="23">
        <v>0.1</v>
      </c>
      <c r="I122" s="35">
        <f t="shared" si="18"/>
        <v>6.5381579130714164E-6</v>
      </c>
      <c r="J122" s="25">
        <v>65</v>
      </c>
      <c r="K122" s="23">
        <v>0.1</v>
      </c>
      <c r="L122" s="27">
        <v>2.7</v>
      </c>
      <c r="M122" s="60">
        <f t="shared" si="19"/>
        <v>7.1587653354520345E-6</v>
      </c>
    </row>
    <row r="123" spans="1:13" x14ac:dyDescent="0.25">
      <c r="A123" s="13">
        <v>121</v>
      </c>
      <c r="B123" s="11" t="s">
        <v>20</v>
      </c>
      <c r="C123" s="5" t="s">
        <v>73</v>
      </c>
      <c r="D123" s="7">
        <v>25465</v>
      </c>
      <c r="E123" s="22">
        <v>0.6</v>
      </c>
      <c r="F123" s="56">
        <f t="shared" si="17"/>
        <v>1.2042262461266871E-5</v>
      </c>
      <c r="G123" s="7">
        <v>1006</v>
      </c>
      <c r="H123" s="22">
        <v>0</v>
      </c>
      <c r="I123" s="35">
        <f t="shared" si="18"/>
        <v>2.7752687175315804E-6</v>
      </c>
      <c r="J123" s="7">
        <v>22</v>
      </c>
      <c r="K123" s="22">
        <v>0</v>
      </c>
      <c r="L123" s="27">
        <v>2.2000000000000002</v>
      </c>
      <c r="M123" s="60">
        <f t="shared" si="19"/>
        <v>2.422966728922227E-6</v>
      </c>
    </row>
    <row r="124" spans="1:13" x14ac:dyDescent="0.25">
      <c r="A124" s="13">
        <v>122</v>
      </c>
      <c r="B124" s="12" t="s">
        <v>40</v>
      </c>
      <c r="C124" s="5" t="s">
        <v>73</v>
      </c>
      <c r="D124" s="25">
        <v>12732</v>
      </c>
      <c r="E124" s="23">
        <v>0.3</v>
      </c>
      <c r="F124" s="56">
        <f t="shared" si="17"/>
        <v>6.0208947833045283E-6</v>
      </c>
      <c r="G124" s="25">
        <v>685</v>
      </c>
      <c r="H124" s="23">
        <v>0</v>
      </c>
      <c r="I124" s="35">
        <f t="shared" si="18"/>
        <v>1.8897207470269707E-6</v>
      </c>
      <c r="J124" s="25">
        <v>22</v>
      </c>
      <c r="K124" s="23">
        <v>0</v>
      </c>
      <c r="L124" s="27">
        <v>3.2</v>
      </c>
      <c r="M124" s="60">
        <f t="shared" si="19"/>
        <v>2.422966728922227E-6</v>
      </c>
    </row>
    <row r="125" spans="1:13" ht="15.75" thickBot="1" x14ac:dyDescent="0.3">
      <c r="A125" s="13">
        <v>123</v>
      </c>
      <c r="B125" s="12" t="s">
        <v>30</v>
      </c>
      <c r="C125" s="5" t="s">
        <v>73</v>
      </c>
      <c r="D125" s="25">
        <v>12732</v>
      </c>
      <c r="E125" s="23">
        <v>0.3</v>
      </c>
      <c r="F125" s="56">
        <f t="shared" si="17"/>
        <v>6.0208947833045283E-6</v>
      </c>
      <c r="G125" s="25">
        <v>354</v>
      </c>
      <c r="H125" s="23">
        <v>0</v>
      </c>
      <c r="I125" s="35">
        <f t="shared" si="18"/>
        <v>9.7658561233218621E-7</v>
      </c>
      <c r="J125" s="25">
        <v>3</v>
      </c>
      <c r="K125" s="23">
        <v>0</v>
      </c>
      <c r="L125" s="27">
        <v>0.8</v>
      </c>
      <c r="M125" s="60">
        <f t="shared" si="19"/>
        <v>3.3040455394394002E-7</v>
      </c>
    </row>
    <row r="126" spans="1:13" ht="15.75" thickBot="1" x14ac:dyDescent="0.3">
      <c r="A126" s="13">
        <v>124</v>
      </c>
      <c r="B126" s="18" t="s">
        <v>74</v>
      </c>
      <c r="C126" s="19" t="s">
        <v>73</v>
      </c>
      <c r="D126" s="20">
        <f t="shared" ref="D126:K126" si="20">SUM(D102:D125)</f>
        <v>3759780</v>
      </c>
      <c r="E126" s="24">
        <f t="shared" si="20"/>
        <v>91.999999999999957</v>
      </c>
      <c r="F126" s="57">
        <f t="shared" si="20"/>
        <v>1.7779798765608465E-3</v>
      </c>
      <c r="G126" s="20">
        <f t="shared" si="20"/>
        <v>4218483</v>
      </c>
      <c r="H126" s="24">
        <f t="shared" si="20"/>
        <v>96.099999999999966</v>
      </c>
      <c r="I126" s="36">
        <f t="shared" si="20"/>
        <v>1.1637598315446097E-2</v>
      </c>
      <c r="J126" s="20">
        <f t="shared" si="20"/>
        <v>73326</v>
      </c>
      <c r="K126" s="24">
        <f t="shared" si="20"/>
        <v>93.59999999999998</v>
      </c>
      <c r="L126" s="28">
        <v>1.7</v>
      </c>
      <c r="M126" s="61">
        <f>SUM(M102:M125)</f>
        <v>8.0757481074977822E-3</v>
      </c>
    </row>
    <row r="127" spans="1:13" x14ac:dyDescent="0.25">
      <c r="A127" s="13">
        <v>125</v>
      </c>
      <c r="B127" s="12" t="s">
        <v>49</v>
      </c>
      <c r="C127" s="5" t="s">
        <v>73</v>
      </c>
      <c r="D127" s="25">
        <v>159862</v>
      </c>
      <c r="E127" s="23">
        <v>3.9</v>
      </c>
      <c r="F127" s="56">
        <f>D127/$D$132</f>
        <v>7.5597885787671105E-5</v>
      </c>
      <c r="G127" s="25">
        <v>139363</v>
      </c>
      <c r="H127" s="23">
        <v>3.2</v>
      </c>
      <c r="I127" s="35">
        <f>G127/$G$132</f>
        <v>3.8446299630353242E-4</v>
      </c>
      <c r="J127" s="25">
        <v>3630</v>
      </c>
      <c r="K127" s="23">
        <v>4.5999999999999996</v>
      </c>
      <c r="L127" s="27">
        <v>2.6</v>
      </c>
      <c r="M127" s="60">
        <f>J127/$J$132</f>
        <v>3.9978951027216746E-4</v>
      </c>
    </row>
    <row r="128" spans="1:13" x14ac:dyDescent="0.25">
      <c r="A128" s="13">
        <v>126</v>
      </c>
      <c r="B128" s="12" t="s">
        <v>47</v>
      </c>
      <c r="C128" s="5" t="s">
        <v>73</v>
      </c>
      <c r="D128" s="25">
        <v>94659</v>
      </c>
      <c r="E128" s="23">
        <v>2.2999999999999998</v>
      </c>
      <c r="F128" s="56">
        <f>D128/$D$132</f>
        <v>4.4763735414139435E-5</v>
      </c>
      <c r="G128" s="25">
        <v>32775</v>
      </c>
      <c r="H128" s="23">
        <v>0.7</v>
      </c>
      <c r="I128" s="35">
        <f>G128/$G$132</f>
        <v>9.0416930633297756E-5</v>
      </c>
      <c r="J128" s="25">
        <v>1311</v>
      </c>
      <c r="K128" s="23">
        <v>1.7</v>
      </c>
      <c r="L128" s="27">
        <v>4</v>
      </c>
      <c r="M128" s="60">
        <f>J128/$J$132</f>
        <v>1.443867900735018E-4</v>
      </c>
    </row>
    <row r="129" spans="1:13" ht="15.75" thickBot="1" x14ac:dyDescent="0.3">
      <c r="A129" s="13">
        <v>127</v>
      </c>
      <c r="B129" s="11" t="s">
        <v>48</v>
      </c>
      <c r="C129" s="5" t="s">
        <v>73</v>
      </c>
      <c r="D129" s="7">
        <v>63662</v>
      </c>
      <c r="E129" s="22">
        <v>1.6</v>
      </c>
      <c r="F129" s="56">
        <f>D129/$D$132</f>
        <v>3.0105419705838271E-5</v>
      </c>
      <c r="G129" s="7">
        <v>3622</v>
      </c>
      <c r="H129" s="22">
        <v>0.1</v>
      </c>
      <c r="I129" s="35">
        <f>G129/$G$132</f>
        <v>9.9920708696812954E-6</v>
      </c>
      <c r="J129" s="7">
        <v>261</v>
      </c>
      <c r="K129" s="22">
        <v>0.3</v>
      </c>
      <c r="L129" s="27">
        <v>7.2</v>
      </c>
      <c r="M129" s="60">
        <f>J129/$J$132</f>
        <v>2.8745196193122783E-5</v>
      </c>
    </row>
    <row r="130" spans="1:13" ht="15.75" thickBot="1" x14ac:dyDescent="0.3">
      <c r="A130" s="13">
        <v>128</v>
      </c>
      <c r="B130" s="18" t="s">
        <v>75</v>
      </c>
      <c r="C130" s="19" t="s">
        <v>73</v>
      </c>
      <c r="D130" s="20">
        <f t="shared" ref="D130:K130" si="21">SUM(D127:D129)</f>
        <v>318183</v>
      </c>
      <c r="E130" s="24">
        <f t="shared" si="21"/>
        <v>7.7999999999999989</v>
      </c>
      <c r="F130" s="57">
        <f t="shared" si="21"/>
        <v>1.5046704090764882E-4</v>
      </c>
      <c r="G130" s="20">
        <f t="shared" si="21"/>
        <v>175760</v>
      </c>
      <c r="H130" s="24">
        <f t="shared" si="21"/>
        <v>4</v>
      </c>
      <c r="I130" s="36">
        <f t="shared" si="21"/>
        <v>4.8487199780651146E-4</v>
      </c>
      <c r="J130" s="20">
        <f t="shared" si="21"/>
        <v>5202</v>
      </c>
      <c r="K130" s="24">
        <f t="shared" si="21"/>
        <v>6.6</v>
      </c>
      <c r="L130" s="28">
        <v>3</v>
      </c>
      <c r="M130" s="61">
        <f>SUM(M127:M129)</f>
        <v>5.7292149653879207E-4</v>
      </c>
    </row>
    <row r="131" spans="1:13" ht="15.75" thickBot="1" x14ac:dyDescent="0.3">
      <c r="A131" s="13">
        <v>129</v>
      </c>
      <c r="B131" s="18" t="s">
        <v>76</v>
      </c>
      <c r="C131" s="19" t="s">
        <v>73</v>
      </c>
      <c r="D131" s="20">
        <f t="shared" ref="D131:K131" si="22">SUM(D130,D126)</f>
        <v>4077963</v>
      </c>
      <c r="E131" s="24">
        <f t="shared" si="22"/>
        <v>99.799999999999955</v>
      </c>
      <c r="F131" s="57">
        <f t="shared" si="22"/>
        <v>1.9284469174684954E-3</v>
      </c>
      <c r="G131" s="20">
        <f t="shared" si="22"/>
        <v>4394243</v>
      </c>
      <c r="H131" s="24">
        <f t="shared" si="22"/>
        <v>100.09999999999997</v>
      </c>
      <c r="I131" s="36">
        <f t="shared" si="22"/>
        <v>1.2122470313252608E-2</v>
      </c>
      <c r="J131" s="20">
        <f t="shared" si="22"/>
        <v>78528</v>
      </c>
      <c r="K131" s="24">
        <f t="shared" si="22"/>
        <v>100.19999999999997</v>
      </c>
      <c r="L131" s="28">
        <v>1.8</v>
      </c>
      <c r="M131" s="61">
        <f>SUM(M130,M126)</f>
        <v>8.6486696040365737E-3</v>
      </c>
    </row>
    <row r="132" spans="1:13" ht="16.5" thickBot="1" x14ac:dyDescent="0.3">
      <c r="A132" s="13">
        <v>130</v>
      </c>
      <c r="B132" s="39" t="s">
        <v>60</v>
      </c>
      <c r="C132" s="42" t="s">
        <v>77</v>
      </c>
      <c r="D132" s="40">
        <f>SUM(D101,D54,D131)</f>
        <v>2114635857</v>
      </c>
      <c r="E132" s="41" t="s">
        <v>58</v>
      </c>
      <c r="F132" s="57">
        <f>SUM(F101,F54,F131)</f>
        <v>1</v>
      </c>
      <c r="G132" s="40">
        <f>SUM(G101,G54,G131)</f>
        <v>362487421</v>
      </c>
      <c r="H132" s="41" t="s">
        <v>58</v>
      </c>
      <c r="I132" s="36">
        <f>SUM(I101,I54,I131)</f>
        <v>0.99999999999999989</v>
      </c>
      <c r="J132" s="40">
        <f>SUM(J101,J54,J131)</f>
        <v>9079778</v>
      </c>
      <c r="K132" s="41" t="s">
        <v>58</v>
      </c>
      <c r="L132" s="53">
        <v>2.5</v>
      </c>
      <c r="M132" s="57">
        <f>SUM(M101,M54,M131)</f>
        <v>1.0000000000000002</v>
      </c>
    </row>
    <row r="133" spans="1:13" x14ac:dyDescent="0.25">
      <c r="A133" s="13">
        <v>131</v>
      </c>
    </row>
    <row r="134" spans="1:13" x14ac:dyDescent="0.25">
      <c r="A134" s="13">
        <v>132</v>
      </c>
      <c r="B134" t="s">
        <v>2</v>
      </c>
    </row>
    <row r="135" spans="1:13" x14ac:dyDescent="0.25">
      <c r="A135" s="32"/>
      <c r="C135" s="1"/>
      <c r="D135" s="2"/>
      <c r="E135" s="37"/>
      <c r="G135" s="2"/>
      <c r="H135" s="37"/>
      <c r="I135" s="1"/>
      <c r="J135" s="2"/>
      <c r="L135" s="37"/>
    </row>
    <row r="136" spans="1:13" x14ac:dyDescent="0.25">
      <c r="A136" s="32"/>
      <c r="C136" s="1"/>
      <c r="D136" s="2"/>
      <c r="E136" s="37"/>
      <c r="G136" s="2"/>
      <c r="H136" s="37"/>
      <c r="I136" s="1"/>
      <c r="J136" s="2"/>
      <c r="L136" s="37"/>
    </row>
    <row r="137" spans="1:13" x14ac:dyDescent="0.25">
      <c r="A137" s="32"/>
      <c r="C137" s="1"/>
      <c r="D137" s="2"/>
      <c r="E137" s="37"/>
      <c r="G137" s="2"/>
      <c r="H137" s="37"/>
      <c r="I137" s="1"/>
      <c r="J137" s="2"/>
      <c r="L137" s="37"/>
    </row>
    <row r="138" spans="1:13" x14ac:dyDescent="0.25">
      <c r="C138" s="1"/>
      <c r="D138" s="2"/>
      <c r="E138" s="37"/>
      <c r="G138" s="2"/>
      <c r="H138" s="37"/>
      <c r="I138" s="1"/>
      <c r="J138" s="2"/>
      <c r="L138" s="37"/>
    </row>
    <row r="139" spans="1:13" x14ac:dyDescent="0.25">
      <c r="C139" s="1"/>
      <c r="D139" s="2"/>
      <c r="E139" s="37"/>
      <c r="G139" s="2"/>
      <c r="H139" s="37"/>
      <c r="I139" s="1"/>
      <c r="J139" s="2"/>
      <c r="L139" s="37"/>
    </row>
    <row r="140" spans="1:13" x14ac:dyDescent="0.25">
      <c r="C140" s="1"/>
      <c r="D140" s="2"/>
      <c r="E140" s="37"/>
      <c r="G140" s="2"/>
      <c r="H140" s="37"/>
      <c r="I140" s="1"/>
      <c r="J140" s="2"/>
      <c r="L140" s="37"/>
    </row>
    <row r="141" spans="1:13" x14ac:dyDescent="0.25">
      <c r="C141" s="1"/>
      <c r="D141" s="2"/>
      <c r="E141" s="37"/>
      <c r="G141" s="2"/>
      <c r="H141" s="37"/>
      <c r="I141" s="1"/>
      <c r="J141" s="2"/>
      <c r="L141" s="37"/>
    </row>
    <row r="142" spans="1:13" x14ac:dyDescent="0.25">
      <c r="C142" s="1"/>
      <c r="D142" s="2"/>
      <c r="E142" s="37"/>
      <c r="G142" s="2"/>
      <c r="H142" s="37"/>
      <c r="I142" s="1"/>
      <c r="J142" s="2"/>
      <c r="L142" s="37"/>
    </row>
    <row r="143" spans="1:13" x14ac:dyDescent="0.25">
      <c r="C143" s="1"/>
      <c r="D143" s="2"/>
      <c r="E143" s="37"/>
      <c r="G143" s="2"/>
      <c r="H143" s="37"/>
      <c r="I143" s="1"/>
      <c r="J143" s="2"/>
      <c r="L143" s="37"/>
    </row>
    <row r="144" spans="1:13" x14ac:dyDescent="0.25">
      <c r="C144" s="1"/>
      <c r="D144" s="2"/>
      <c r="E144" s="37"/>
      <c r="G144" s="2"/>
      <c r="H144" s="37"/>
      <c r="I144" s="1"/>
      <c r="J144" s="2"/>
      <c r="L144" s="37"/>
    </row>
    <row r="145" spans="3:12" x14ac:dyDescent="0.25">
      <c r="C145" s="1"/>
      <c r="D145" s="2"/>
      <c r="E145" s="37"/>
      <c r="G145" s="2"/>
      <c r="H145" s="37"/>
      <c r="I145" s="1"/>
      <c r="J145" s="2"/>
      <c r="L145" s="37"/>
    </row>
    <row r="146" spans="3:12" x14ac:dyDescent="0.25">
      <c r="C146" s="1"/>
      <c r="D146" s="2"/>
      <c r="E146" s="37"/>
      <c r="G146" s="2"/>
      <c r="H146" s="37"/>
      <c r="I146" s="1"/>
      <c r="J146" s="2"/>
      <c r="L146" s="37"/>
    </row>
    <row r="147" spans="3:12" x14ac:dyDescent="0.25">
      <c r="C147" s="1"/>
      <c r="D147" s="2"/>
      <c r="E147" s="37"/>
      <c r="G147" s="2"/>
      <c r="H147" s="37"/>
      <c r="I147" s="1"/>
      <c r="J147" s="2"/>
      <c r="L147" s="37"/>
    </row>
  </sheetData>
  <autoFilter ref="A2:M2"/>
  <sortState ref="B44:M52">
    <sortCondition descending="1" ref="G44:G52"/>
  </sortState>
  <mergeCells count="3">
    <mergeCell ref="D1:F1"/>
    <mergeCell ref="G1:I1"/>
    <mergeCell ref="J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2018-08-10T09:38:00Z</dcterms:created>
  <dcterms:modified xsi:type="dcterms:W3CDTF">2018-08-20T11:53:28Z</dcterms:modified>
</cp:coreProperties>
</file>