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740" windowHeight="9120"/>
  </bookViews>
  <sheets>
    <sheet name="ES316E16" sheetId="2" r:id="rId1"/>
  </sheets>
  <definedNames>
    <definedName name="_xlnm._FilterDatabase" localSheetId="0" hidden="1">ES316E16!$A$3:$U$3</definedName>
  </definedNames>
  <calcPr calcId="162913" iterateDelta="1E-4"/>
</workbook>
</file>

<file path=xl/calcChain.xml><?xml version="1.0" encoding="utf-8"?>
<calcChain xmlns="http://schemas.openxmlformats.org/spreadsheetml/2006/main">
  <c r="T24" i="2" l="1"/>
  <c r="L25" i="2" s="1"/>
  <c r="T20" i="2"/>
  <c r="T18" i="2"/>
  <c r="T16" i="2"/>
  <c r="T10" i="2"/>
  <c r="T13" i="2"/>
  <c r="P26" i="2"/>
  <c r="N26" i="2"/>
  <c r="L26" i="2"/>
  <c r="J26" i="2"/>
  <c r="H26" i="2"/>
  <c r="F26" i="2"/>
  <c r="D26" i="2"/>
  <c r="R26" i="2"/>
  <c r="R14" i="2" l="1"/>
  <c r="R28" i="2" s="1"/>
  <c r="P14" i="2"/>
  <c r="P28" i="2" s="1"/>
  <c r="N14" i="2"/>
  <c r="N28" i="2" s="1"/>
  <c r="L14" i="2"/>
  <c r="L28" i="2" s="1"/>
  <c r="J14" i="2"/>
  <c r="J28" i="2" s="1"/>
  <c r="H14" i="2"/>
  <c r="H28" i="2" s="1"/>
  <c r="F14" i="2"/>
  <c r="F28" i="2" s="1"/>
  <c r="D14" i="2"/>
  <c r="D28" i="2" s="1"/>
  <c r="T22" i="2"/>
  <c r="T26" i="2" s="1"/>
  <c r="T12" i="2"/>
  <c r="T8" i="2"/>
  <c r="T6" i="2"/>
  <c r="T4" i="2"/>
  <c r="T14" i="2" l="1"/>
  <c r="T28" i="2" s="1"/>
  <c r="U26" i="2" s="1"/>
  <c r="P27" i="2"/>
  <c r="R17" i="2"/>
  <c r="D9" i="2"/>
  <c r="F9" i="2"/>
  <c r="J9" i="2"/>
  <c r="E22" i="2"/>
  <c r="E24" i="2"/>
  <c r="K20" i="2"/>
  <c r="K24" i="2"/>
  <c r="E8" i="2"/>
  <c r="E20" i="2"/>
  <c r="G26" i="2"/>
  <c r="K16" i="2"/>
  <c r="K18" i="2"/>
  <c r="J27" i="2"/>
  <c r="G8" i="2"/>
  <c r="J17" i="2"/>
  <c r="Q24" i="2"/>
  <c r="O20" i="2"/>
  <c r="K8" i="2"/>
  <c r="K10" i="2"/>
  <c r="E14" i="2"/>
  <c r="K26" i="2"/>
  <c r="K6" i="2"/>
  <c r="R29" i="2" l="1"/>
  <c r="U14" i="2"/>
  <c r="G14" i="2"/>
  <c r="G28" i="2" s="1"/>
  <c r="M20" i="2"/>
  <c r="M24" i="2"/>
  <c r="I22" i="2"/>
  <c r="I24" i="2"/>
  <c r="S26" i="2"/>
  <c r="G20" i="2"/>
  <c r="G22" i="2"/>
  <c r="Q20" i="2"/>
  <c r="Q22" i="2"/>
  <c r="I10" i="2"/>
  <c r="I20" i="2"/>
  <c r="G16" i="2"/>
  <c r="S16" i="2"/>
  <c r="S18" i="2"/>
  <c r="M8" i="2"/>
  <c r="M18" i="2"/>
  <c r="N29" i="2"/>
  <c r="I14" i="2"/>
  <c r="I16" i="2"/>
  <c r="O4" i="2"/>
  <c r="O16" i="2"/>
  <c r="U4" i="2" l="1"/>
  <c r="L27" i="2"/>
  <c r="P29" i="2"/>
  <c r="L29" i="2"/>
  <c r="J29" i="2"/>
  <c r="H29" i="2"/>
  <c r="F29" i="2"/>
  <c r="D29" i="2"/>
  <c r="N27" i="2"/>
  <c r="H27" i="2"/>
  <c r="F27" i="2"/>
  <c r="D27" i="2"/>
  <c r="R27" i="2"/>
  <c r="P25" i="2"/>
  <c r="J25" i="2"/>
  <c r="H25" i="2"/>
  <c r="D25" i="2"/>
  <c r="P23" i="2"/>
  <c r="H23" i="2"/>
  <c r="F23" i="2"/>
  <c r="D23" i="2"/>
  <c r="P21" i="2"/>
  <c r="N21" i="2"/>
  <c r="L21" i="2"/>
  <c r="J21" i="2"/>
  <c r="H21" i="2"/>
  <c r="F21" i="2"/>
  <c r="D21" i="2"/>
  <c r="L19" i="2"/>
  <c r="J19" i="2"/>
  <c r="R19" i="2"/>
  <c r="N17" i="2"/>
  <c r="H17" i="2"/>
  <c r="F17" i="2"/>
  <c r="P15" i="2"/>
  <c r="N15" i="2"/>
  <c r="L15" i="2"/>
  <c r="J15" i="2"/>
  <c r="H15" i="2"/>
  <c r="F15" i="2"/>
  <c r="D15" i="2"/>
  <c r="R15" i="2"/>
  <c r="J11" i="2"/>
  <c r="H11" i="2"/>
  <c r="L9" i="2"/>
  <c r="T9" i="2" s="1"/>
  <c r="J7" i="2"/>
  <c r="T25" i="2" l="1"/>
  <c r="T19" i="2"/>
  <c r="T15" i="2"/>
  <c r="T17" i="2"/>
  <c r="T29" i="2"/>
  <c r="T7" i="2"/>
  <c r="T23" i="2"/>
  <c r="T11" i="2"/>
  <c r="T21" i="2"/>
  <c r="T27" i="2"/>
  <c r="N5" i="2"/>
  <c r="T5" i="2" s="1"/>
  <c r="U24" i="2"/>
  <c r="U22" i="2"/>
  <c r="U20" i="2"/>
  <c r="U18" i="2"/>
  <c r="U16" i="2"/>
  <c r="U28" i="2"/>
  <c r="U12" i="2"/>
  <c r="U10" i="2"/>
  <c r="U8" i="2"/>
  <c r="U6" i="2"/>
  <c r="Q26" i="2"/>
  <c r="Q14" i="2"/>
  <c r="Q28" i="2" s="1"/>
  <c r="O26" i="2"/>
  <c r="O14" i="2"/>
  <c r="M26" i="2"/>
  <c r="M14" i="2"/>
  <c r="M28" i="2" s="1"/>
  <c r="K14" i="2"/>
  <c r="K28" i="2" s="1"/>
  <c r="I26" i="2"/>
  <c r="I28" i="2" s="1"/>
  <c r="E26" i="2"/>
  <c r="E28" i="2" s="1"/>
  <c r="O28" i="2" l="1"/>
  <c r="S14" i="2"/>
  <c r="S28" i="2" s="1"/>
</calcChain>
</file>

<file path=xl/sharedStrings.xml><?xml version="1.0" encoding="utf-8"?>
<sst xmlns="http://schemas.openxmlformats.org/spreadsheetml/2006/main" count="212" uniqueCount="56">
  <si>
    <t>Beech</t>
  </si>
  <si>
    <t>Oaks (all)</t>
  </si>
  <si>
    <t>Other hard broad-leaved species</t>
  </si>
  <si>
    <t>Other soft broad-leaved species</t>
  </si>
  <si>
    <t>Broad-leaved species</t>
  </si>
  <si>
    <t>Spruce</t>
  </si>
  <si>
    <t>Fir</t>
  </si>
  <si>
    <t>Black pine</t>
  </si>
  <si>
    <t>Scots pine</t>
  </si>
  <si>
    <t>Other conifers</t>
  </si>
  <si>
    <t>Coniferous species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</si>
  <si>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</si>
  <si>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</si>
  <si>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</si>
  <si>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</si>
  <si>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</si>
  <si>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</si>
  <si>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</si>
  <si>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</si>
  <si>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</si>
  <si>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</si>
  <si>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</si>
  <si>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</si>
  <si>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</si>
  <si>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</si>
  <si>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</si>
  <si>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</si>
  <si>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</si>
  <si>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</si>
  <si>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</si>
  <si>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</si>
  <si>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</si>
  <si>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</si>
  <si>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</si>
  <si>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</si>
  <si>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</si>
  <si>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</si>
  <si>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</si>
  <si>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</si>
  <si>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</si>
  <si>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</si>
  <si>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</si>
  <si>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</si>
  <si>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</si>
  <si>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</si>
  <si>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</si>
  <si>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</si>
  <si>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</si>
  <si>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Region in % of all Regions</t>
  </si>
  <si>
    <t>Afforestation area (in hectares) by forest types, species and species groups, by region, by years</t>
  </si>
  <si>
    <t>Acacia</t>
  </si>
  <si>
    <t>ES316M16</t>
  </si>
  <si>
    <t>Attention:</t>
  </si>
  <si>
    <t>Column title and columns in the original table had been mixed up. Based on data from Table ES322E16 the error has been corrected here.</t>
  </si>
  <si>
    <t>To do so, the data in Column D &amp; E was cut, all content of columns F to S moved two columns to the left and the cut content was entered into Columns R &amp; S.</t>
  </si>
  <si>
    <t>By doing so, this table fits also with table ES322E16 (compare the figures for various species)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</si>
</sst>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96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0" fillId="0" borderId="11" xfId="0" applyFont="1" applyFill="1" applyBorder="1" applyProtection="1"/>
    <xf numFmtId="10" fontId="0" fillId="0" borderId="11" xfId="1" applyNumberFormat="1" applyFont="1" applyFill="1" applyBorder="1" applyProtection="1"/>
    <xf numFmtId="0" fontId="0" fillId="0" borderId="15" xfId="0" applyFill="1" applyBorder="1" applyProtection="1"/>
    <xf numFmtId="0" fontId="0" fillId="0" borderId="24" xfId="0" applyFill="1" applyBorder="1" applyProtection="1"/>
    <xf numFmtId="3" fontId="0" fillId="0" borderId="5" xfId="0" applyNumberFormat="1" applyFill="1" applyBorder="1" applyProtection="1"/>
    <xf numFmtId="3" fontId="0" fillId="0" borderId="24" xfId="0" applyNumberFormat="1" applyFill="1" applyBorder="1" applyProtection="1"/>
    <xf numFmtId="10" fontId="0" fillId="0" borderId="25" xfId="1" applyNumberFormat="1" applyFont="1" applyFill="1" applyBorder="1" applyProtection="1"/>
    <xf numFmtId="3" fontId="0" fillId="0" borderId="11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10" fontId="2" fillId="0" borderId="3" xfId="1" applyNumberFormat="1" applyFont="1" applyFill="1" applyBorder="1" applyProtection="1"/>
    <xf numFmtId="3" fontId="2" fillId="2" borderId="3" xfId="0" applyNumberFormat="1" applyFont="1" applyFill="1" applyBorder="1" applyProtection="1"/>
    <xf numFmtId="10" fontId="2" fillId="2" borderId="3" xfId="1" applyNumberFormat="1" applyFont="1" applyFill="1" applyBorder="1" applyProtection="1"/>
    <xf numFmtId="3" fontId="2" fillId="0" borderId="3" xfId="0" applyNumberFormat="1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7" xfId="0" applyFont="1" applyFill="1" applyBorder="1" applyProtection="1"/>
    <xf numFmtId="10" fontId="2" fillId="0" borderId="8" xfId="1" applyNumberFormat="1" applyFont="1" applyFill="1" applyBorder="1" applyProtection="1"/>
    <xf numFmtId="10" fontId="2" fillId="2" borderId="8" xfId="1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6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4" fillId="0" borderId="1" xfId="0" applyFont="1" applyFill="1" applyBorder="1" applyProtection="1"/>
    <xf numFmtId="10" fontId="0" fillId="2" borderId="11" xfId="1" applyNumberFormat="1" applyFont="1" applyFill="1" applyBorder="1" applyProtection="1"/>
    <xf numFmtId="0" fontId="0" fillId="0" borderId="25" xfId="0" applyNumberFormat="1" applyFont="1" applyFill="1" applyBorder="1" applyProtection="1"/>
    <xf numFmtId="0" fontId="5" fillId="0" borderId="8" xfId="0" applyFont="1" applyFill="1" applyBorder="1" applyProtection="1"/>
    <xf numFmtId="0" fontId="0" fillId="0" borderId="29" xfId="0" applyFill="1" applyBorder="1" applyProtection="1"/>
    <xf numFmtId="0" fontId="4" fillId="0" borderId="10" xfId="0" applyFont="1" applyFill="1" applyBorder="1" applyProtection="1"/>
    <xf numFmtId="0" fontId="0" fillId="0" borderId="30" xfId="0" applyNumberFormat="1" applyFont="1" applyFill="1" applyBorder="1" applyProtection="1"/>
    <xf numFmtId="164" fontId="5" fillId="2" borderId="8" xfId="1" applyNumberFormat="1" applyFont="1" applyFill="1" applyBorder="1" applyProtection="1"/>
    <xf numFmtId="164" fontId="5" fillId="0" borderId="8" xfId="1" applyNumberFormat="1" applyFont="1" applyFill="1" applyBorder="1" applyProtection="1"/>
    <xf numFmtId="164" fontId="4" fillId="0" borderId="5" xfId="1" applyNumberFormat="1" applyFont="1" applyFill="1" applyBorder="1" applyProtection="1"/>
    <xf numFmtId="164" fontId="4" fillId="0" borderId="29" xfId="1" applyNumberFormat="1" applyFont="1" applyFill="1" applyBorder="1" applyProtection="1"/>
    <xf numFmtId="10" fontId="0" fillId="0" borderId="30" xfId="1" applyNumberFormat="1" applyFont="1" applyFill="1" applyBorder="1" applyProtection="1"/>
    <xf numFmtId="164" fontId="5" fillId="0" borderId="7" xfId="1" applyNumberFormat="1" applyFont="1" applyFill="1" applyBorder="1" applyProtection="1"/>
    <xf numFmtId="3" fontId="0" fillId="2" borderId="11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horizontal="left" vertical="top"/>
    </xf>
    <xf numFmtId="0" fontId="2" fillId="0" borderId="14" xfId="0" applyFont="1" applyFill="1" applyBorder="1" applyAlignment="1" applyProtection="1">
      <alignment horizontal="left" vertical="top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27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164" fontId="4" fillId="2" borderId="11" xfId="1" applyNumberFormat="1" applyFont="1" applyFill="1" applyBorder="1" applyProtection="1"/>
    <xf numFmtId="164" fontId="4" fillId="0" borderId="11" xfId="1" applyNumberFormat="1" applyFont="1" applyFill="1" applyBorder="1" applyProtection="1"/>
    <xf numFmtId="3" fontId="0" fillId="2" borderId="3" xfId="0" applyNumberFormat="1" applyFill="1" applyBorder="1" applyAlignment="1" applyProtection="1">
      <alignment horizontal="right"/>
    </xf>
    <xf numFmtId="10" fontId="0" fillId="0" borderId="3" xfId="1" applyNumberFormat="1" applyFont="1" applyFill="1" applyBorder="1" applyAlignment="1" applyProtection="1">
      <alignment horizontal="right"/>
    </xf>
    <xf numFmtId="10" fontId="0" fillId="0" borderId="1" xfId="1" applyNumberFormat="1" applyFont="1" applyFill="1" applyBorder="1" applyAlignment="1" applyProtection="1">
      <alignment horizontal="right"/>
    </xf>
    <xf numFmtId="10" fontId="3" fillId="2" borderId="1" xfId="1" applyNumberFormat="1" applyFont="1" applyFill="1" applyBorder="1" applyAlignment="1" applyProtection="1">
      <alignment horizontal="right"/>
    </xf>
    <xf numFmtId="10" fontId="3" fillId="0" borderId="1" xfId="1" applyNumberFormat="1" applyFont="1" applyFill="1" applyBorder="1" applyAlignment="1" applyProtection="1">
      <alignment horizontal="right"/>
    </xf>
    <xf numFmtId="10" fontId="0" fillId="2" borderId="1" xfId="1" applyNumberFormat="1" applyFont="1" applyFill="1" applyBorder="1" applyAlignment="1" applyProtection="1">
      <alignment horizontal="right"/>
    </xf>
    <xf numFmtId="10" fontId="0" fillId="0" borderId="32" xfId="1" applyNumberFormat="1" applyFont="1" applyFill="1" applyBorder="1" applyProtection="1"/>
    <xf numFmtId="10" fontId="0" fillId="2" borderId="32" xfId="1" applyNumberFormat="1" applyFont="1" applyFill="1" applyBorder="1" applyProtection="1"/>
    <xf numFmtId="164" fontId="4" fillId="0" borderId="32" xfId="1" applyNumberFormat="1" applyFont="1" applyFill="1" applyBorder="1" applyProtection="1"/>
    <xf numFmtId="164" fontId="4" fillId="2" borderId="32" xfId="1" applyNumberFormat="1" applyFont="1" applyFill="1" applyBorder="1" applyProtection="1"/>
    <xf numFmtId="10" fontId="0" fillId="2" borderId="3" xfId="1" applyNumberFormat="1" applyFont="1" applyFill="1" applyBorder="1" applyAlignment="1" applyProtection="1">
      <alignment horizontal="right"/>
    </xf>
    <xf numFmtId="0" fontId="2" fillId="0" borderId="18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right"/>
    </xf>
    <xf numFmtId="10" fontId="0" fillId="0" borderId="33" xfId="1" applyNumberFormat="1" applyFont="1" applyFill="1" applyBorder="1" applyProtection="1"/>
    <xf numFmtId="10" fontId="2" fillId="0" borderId="28" xfId="1" applyNumberFormat="1" applyFont="1" applyFill="1" applyBorder="1" applyProtection="1"/>
    <xf numFmtId="10" fontId="2" fillId="0" borderId="16" xfId="1" applyNumberFormat="1" applyFont="1" applyFill="1" applyBorder="1" applyProtection="1"/>
    <xf numFmtId="3" fontId="0" fillId="2" borderId="26" xfId="0" applyNumberFormat="1" applyFill="1" applyBorder="1" applyAlignment="1" applyProtection="1">
      <alignment horizontal="right"/>
    </xf>
    <xf numFmtId="3" fontId="0" fillId="2" borderId="22" xfId="0" applyNumberFormat="1" applyFill="1" applyBorder="1" applyAlignment="1" applyProtection="1">
      <alignment horizontal="right"/>
    </xf>
    <xf numFmtId="3" fontId="0" fillId="2" borderId="23" xfId="0" applyNumberFormat="1" applyFill="1" applyBorder="1" applyAlignment="1" applyProtection="1">
      <alignment horizontal="right"/>
    </xf>
    <xf numFmtId="3" fontId="0" fillId="2" borderId="23" xfId="0" applyNumberFormat="1" applyFont="1" applyFill="1" applyBorder="1" applyAlignment="1" applyProtection="1">
      <alignment horizontal="right"/>
    </xf>
    <xf numFmtId="164" fontId="4" fillId="2" borderId="31" xfId="1" applyNumberFormat="1" applyFont="1" applyFill="1" applyBorder="1" applyProtection="1"/>
    <xf numFmtId="3" fontId="2" fillId="2" borderId="26" xfId="0" applyNumberFormat="1" applyFont="1" applyFill="1" applyBorder="1" applyProtection="1"/>
    <xf numFmtId="164" fontId="5" fillId="2" borderId="17" xfId="1" applyNumberFormat="1" applyFont="1" applyFill="1" applyBorder="1" applyProtection="1"/>
    <xf numFmtId="164" fontId="4" fillId="2" borderId="22" xfId="1" applyNumberFormat="1" applyFont="1" applyFill="1" applyBorder="1" applyProtection="1"/>
    <xf numFmtId="0" fontId="0" fillId="3" borderId="0" xfId="0" applyFill="1" applyProtection="1"/>
    <xf numFmtId="0" fontId="2" fillId="3" borderId="0" xfId="0" applyFont="1" applyFill="1" applyBorder="1" applyProtection="1"/>
    <xf numFmtId="0" fontId="0" fillId="3" borderId="0" xfId="0" applyFont="1" applyFill="1" applyProtection="1"/>
    <xf numFmtId="3" fontId="0" fillId="3" borderId="0" xfId="0" applyNumberFormat="1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workbookViewId="0">
      <pane xSplit="3" ySplit="3" topLeftCell="D22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9.5" thickBot="1" x14ac:dyDescent="0.35">
      <c r="A1" s="5"/>
      <c r="B1" s="6" t="s">
        <v>49</v>
      </c>
      <c r="C1" s="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5.75" thickBot="1" x14ac:dyDescent="0.3">
      <c r="A2" s="13"/>
      <c r="B2" s="13"/>
      <c r="C2" s="17"/>
      <c r="D2" s="76" t="s">
        <v>27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  <c r="U2" s="79"/>
    </row>
    <row r="3" spans="1:21" ht="30.75" thickBot="1" x14ac:dyDescent="0.3">
      <c r="A3" s="54" t="s">
        <v>45</v>
      </c>
      <c r="B3" s="55" t="s">
        <v>26</v>
      </c>
      <c r="C3" s="56" t="s">
        <v>25</v>
      </c>
      <c r="D3" s="57" t="s">
        <v>28</v>
      </c>
      <c r="E3" s="58" t="s">
        <v>29</v>
      </c>
      <c r="F3" s="59" t="s">
        <v>30</v>
      </c>
      <c r="G3" s="59" t="s">
        <v>31</v>
      </c>
      <c r="H3" s="58" t="s">
        <v>32</v>
      </c>
      <c r="I3" s="58" t="s">
        <v>33</v>
      </c>
      <c r="J3" s="59" t="s">
        <v>34</v>
      </c>
      <c r="K3" s="59" t="s">
        <v>35</v>
      </c>
      <c r="L3" s="58" t="s">
        <v>36</v>
      </c>
      <c r="M3" s="58" t="s">
        <v>36</v>
      </c>
      <c r="N3" s="59" t="s">
        <v>37</v>
      </c>
      <c r="O3" s="59" t="s">
        <v>38</v>
      </c>
      <c r="P3" s="58" t="s">
        <v>39</v>
      </c>
      <c r="Q3" s="58" t="s">
        <v>40</v>
      </c>
      <c r="R3" s="59" t="s">
        <v>41</v>
      </c>
      <c r="S3" s="60" t="s">
        <v>42</v>
      </c>
      <c r="T3" s="61" t="s">
        <v>43</v>
      </c>
      <c r="U3" s="62" t="s">
        <v>44</v>
      </c>
    </row>
    <row r="4" spans="1:21" x14ac:dyDescent="0.25">
      <c r="A4" s="18">
        <v>1</v>
      </c>
      <c r="B4" s="15" t="s">
        <v>0</v>
      </c>
      <c r="C4" s="41">
        <v>2017</v>
      </c>
      <c r="D4" s="53" t="s">
        <v>24</v>
      </c>
      <c r="E4" s="53" t="s">
        <v>24</v>
      </c>
      <c r="F4" s="65" t="s">
        <v>24</v>
      </c>
      <c r="G4" s="65" t="s">
        <v>24</v>
      </c>
      <c r="H4" s="53" t="s">
        <v>24</v>
      </c>
      <c r="I4" s="53" t="s">
        <v>24</v>
      </c>
      <c r="J4" s="65" t="s">
        <v>24</v>
      </c>
      <c r="K4" s="65" t="s">
        <v>24</v>
      </c>
      <c r="L4" s="53" t="s">
        <v>24</v>
      </c>
      <c r="M4" s="53" t="s">
        <v>24</v>
      </c>
      <c r="N4" s="65">
        <v>45</v>
      </c>
      <c r="O4" s="75">
        <f>N4/N$28</f>
        <v>0.76271186440677963</v>
      </c>
      <c r="P4" s="53" t="s">
        <v>24</v>
      </c>
      <c r="Q4" s="53" t="s">
        <v>24</v>
      </c>
      <c r="R4" s="84" t="s">
        <v>24</v>
      </c>
      <c r="S4" s="84" t="s">
        <v>24</v>
      </c>
      <c r="T4" s="20">
        <f>SUM(R4,D4,F4,H4,J4,L4,N4,P4)</f>
        <v>45</v>
      </c>
      <c r="U4" s="21">
        <f>T4/T$28</f>
        <v>8.1374321880650996E-2</v>
      </c>
    </row>
    <row r="5" spans="1:21" x14ac:dyDescent="0.25">
      <c r="A5" s="10">
        <v>2</v>
      </c>
      <c r="B5" s="39" t="s">
        <v>48</v>
      </c>
      <c r="C5" s="36"/>
      <c r="D5" s="64" t="s">
        <v>24</v>
      </c>
      <c r="E5" s="16"/>
      <c r="F5" s="63" t="s">
        <v>24</v>
      </c>
      <c r="G5" s="40"/>
      <c r="H5" s="64" t="s">
        <v>24</v>
      </c>
      <c r="I5" s="16"/>
      <c r="J5" s="63" t="s">
        <v>24</v>
      </c>
      <c r="K5" s="40"/>
      <c r="L5" s="64" t="s">
        <v>24</v>
      </c>
      <c r="M5" s="16"/>
      <c r="N5" s="63">
        <f>N4/$T4</f>
        <v>1</v>
      </c>
      <c r="O5" s="40"/>
      <c r="P5" s="64" t="s">
        <v>24</v>
      </c>
      <c r="Q5" s="16"/>
      <c r="R5" s="85" t="s">
        <v>24</v>
      </c>
      <c r="S5" s="40"/>
      <c r="T5" s="48">
        <f>SUM(R5,D5,F5,H5,J5,L5,N5,P5)</f>
        <v>1</v>
      </c>
      <c r="U5" s="11"/>
    </row>
    <row r="6" spans="1:21" x14ac:dyDescent="0.25">
      <c r="A6" s="10">
        <v>3</v>
      </c>
      <c r="B6" s="7" t="s">
        <v>1</v>
      </c>
      <c r="C6" s="36">
        <v>2017</v>
      </c>
      <c r="D6" s="8" t="s">
        <v>24</v>
      </c>
      <c r="E6" s="8" t="s">
        <v>24</v>
      </c>
      <c r="F6" s="23" t="s">
        <v>24</v>
      </c>
      <c r="G6" s="23" t="s">
        <v>24</v>
      </c>
      <c r="H6" s="8" t="s">
        <v>24</v>
      </c>
      <c r="I6" s="8" t="s">
        <v>24</v>
      </c>
      <c r="J6" s="23">
        <v>6</v>
      </c>
      <c r="K6" s="70">
        <f>J6/J$28</f>
        <v>6.1855670103092786E-2</v>
      </c>
      <c r="L6" s="8" t="s">
        <v>24</v>
      </c>
      <c r="M6" s="8" t="s">
        <v>24</v>
      </c>
      <c r="N6" s="23" t="s">
        <v>24</v>
      </c>
      <c r="O6" s="23" t="s">
        <v>24</v>
      </c>
      <c r="P6" s="8" t="s">
        <v>24</v>
      </c>
      <c r="Q6" s="8" t="s">
        <v>24</v>
      </c>
      <c r="R6" s="86" t="s">
        <v>24</v>
      </c>
      <c r="S6" s="86" t="s">
        <v>24</v>
      </c>
      <c r="T6" s="19">
        <f>SUM(R6,D6,F6,H6,J6,L6,N6,P6)</f>
        <v>6</v>
      </c>
      <c r="U6" s="11">
        <f>T6/T$28</f>
        <v>1.0849909584086799E-2</v>
      </c>
    </row>
    <row r="7" spans="1:21" x14ac:dyDescent="0.25">
      <c r="A7" s="10">
        <v>4</v>
      </c>
      <c r="B7" s="39" t="s">
        <v>48</v>
      </c>
      <c r="C7" s="36"/>
      <c r="D7" s="64" t="s">
        <v>24</v>
      </c>
      <c r="E7" s="16"/>
      <c r="F7" s="63" t="s">
        <v>24</v>
      </c>
      <c r="G7" s="40"/>
      <c r="H7" s="64" t="s">
        <v>24</v>
      </c>
      <c r="I7" s="16"/>
      <c r="J7" s="63">
        <f>J6/$T6</f>
        <v>1</v>
      </c>
      <c r="K7" s="40"/>
      <c r="L7" s="64" t="s">
        <v>24</v>
      </c>
      <c r="M7" s="16"/>
      <c r="N7" s="63" t="s">
        <v>24</v>
      </c>
      <c r="O7" s="40"/>
      <c r="P7" s="64" t="s">
        <v>24</v>
      </c>
      <c r="Q7" s="16"/>
      <c r="R7" s="86" t="s">
        <v>24</v>
      </c>
      <c r="S7" s="40"/>
      <c r="T7" s="48">
        <f>SUM(R7,D7,F7,H7,J7,L7,N7,P7)</f>
        <v>1</v>
      </c>
      <c r="U7" s="11"/>
    </row>
    <row r="8" spans="1:21" x14ac:dyDescent="0.25">
      <c r="A8" s="10">
        <v>5</v>
      </c>
      <c r="B8" s="7" t="s">
        <v>50</v>
      </c>
      <c r="C8" s="36">
        <v>2017</v>
      </c>
      <c r="D8" s="8">
        <v>12</v>
      </c>
      <c r="E8" s="69">
        <f>D8/D$28</f>
        <v>0.19672131147540983</v>
      </c>
      <c r="F8" s="23">
        <v>3</v>
      </c>
      <c r="G8" s="70">
        <f>F8/F$28</f>
        <v>4.9180327868852458E-2</v>
      </c>
      <c r="H8" s="8" t="s">
        <v>24</v>
      </c>
      <c r="I8" s="8" t="s">
        <v>24</v>
      </c>
      <c r="J8" s="23">
        <v>26</v>
      </c>
      <c r="K8" s="68">
        <f>J8/J$28</f>
        <v>0.26804123711340205</v>
      </c>
      <c r="L8" s="8">
        <v>3</v>
      </c>
      <c r="M8" s="67">
        <f>L8/L$28</f>
        <v>7.6923076923076927E-2</v>
      </c>
      <c r="N8" s="23" t="s">
        <v>24</v>
      </c>
      <c r="O8" s="23" t="s">
        <v>24</v>
      </c>
      <c r="P8" s="8" t="s">
        <v>24</v>
      </c>
      <c r="Q8" s="8" t="s">
        <v>24</v>
      </c>
      <c r="R8" s="86" t="s">
        <v>24</v>
      </c>
      <c r="S8" s="87" t="s">
        <v>24</v>
      </c>
      <c r="T8" s="19">
        <f>SUM(R8,D8,F8,H8,J8,L8,N8,P8)</f>
        <v>44</v>
      </c>
      <c r="U8" s="11">
        <f>T8/T$28</f>
        <v>7.956600361663653E-2</v>
      </c>
    </row>
    <row r="9" spans="1:21" x14ac:dyDescent="0.25">
      <c r="A9" s="10">
        <v>6</v>
      </c>
      <c r="B9" s="39" t="s">
        <v>48</v>
      </c>
      <c r="C9" s="36"/>
      <c r="D9" s="64">
        <f>D8/$T8</f>
        <v>0.27272727272727271</v>
      </c>
      <c r="E9" s="16"/>
      <c r="F9" s="63">
        <f>F8/$T8</f>
        <v>6.8181818181818177E-2</v>
      </c>
      <c r="G9" s="40"/>
      <c r="H9" s="64" t="s">
        <v>24</v>
      </c>
      <c r="I9" s="16"/>
      <c r="J9" s="63">
        <f>J8/$T8</f>
        <v>0.59090909090909094</v>
      </c>
      <c r="K9" s="40"/>
      <c r="L9" s="64">
        <f>L8/$T8</f>
        <v>6.8181818181818177E-2</v>
      </c>
      <c r="M9" s="16"/>
      <c r="N9" s="52" t="s">
        <v>24</v>
      </c>
      <c r="O9" s="40"/>
      <c r="P9" s="64" t="s">
        <v>24</v>
      </c>
      <c r="Q9" s="16"/>
      <c r="R9" s="85" t="s">
        <v>24</v>
      </c>
      <c r="S9" s="40"/>
      <c r="T9" s="48">
        <f>SUM(R9,D9,F9,H9,J9,L9,N9,P9)</f>
        <v>1</v>
      </c>
      <c r="U9" s="11"/>
    </row>
    <row r="10" spans="1:21" x14ac:dyDescent="0.25">
      <c r="A10" s="10">
        <v>7</v>
      </c>
      <c r="B10" s="7" t="s">
        <v>2</v>
      </c>
      <c r="C10" s="36">
        <v>2017</v>
      </c>
      <c r="D10" s="8" t="s">
        <v>24</v>
      </c>
      <c r="E10" s="8" t="s">
        <v>24</v>
      </c>
      <c r="F10" s="23" t="s">
        <v>24</v>
      </c>
      <c r="G10" s="23" t="s">
        <v>24</v>
      </c>
      <c r="H10" s="8">
        <v>4</v>
      </c>
      <c r="I10" s="67">
        <f>H10/H$28</f>
        <v>4.2553191489361701E-2</v>
      </c>
      <c r="J10" s="23">
        <v>10</v>
      </c>
      <c r="K10" s="70">
        <f>J10/J$28</f>
        <v>0.10309278350515463</v>
      </c>
      <c r="L10" s="8" t="s">
        <v>24</v>
      </c>
      <c r="M10" s="8" t="s">
        <v>24</v>
      </c>
      <c r="N10" s="23" t="s">
        <v>24</v>
      </c>
      <c r="O10" s="23" t="s">
        <v>24</v>
      </c>
      <c r="P10" s="8" t="s">
        <v>24</v>
      </c>
      <c r="Q10" s="8" t="s">
        <v>24</v>
      </c>
      <c r="R10" s="86" t="s">
        <v>24</v>
      </c>
      <c r="S10" s="86" t="s">
        <v>24</v>
      </c>
      <c r="T10" s="19">
        <f>SUM(R10,D10,F10,H10,J10,L10,N10,P10)</f>
        <v>14</v>
      </c>
      <c r="U10" s="11">
        <f>T10/T$28</f>
        <v>2.5316455696202531E-2</v>
      </c>
    </row>
    <row r="11" spans="1:21" x14ac:dyDescent="0.25">
      <c r="A11" s="10">
        <v>8</v>
      </c>
      <c r="B11" s="39" t="s">
        <v>48</v>
      </c>
      <c r="C11" s="36"/>
      <c r="D11" s="8" t="s">
        <v>24</v>
      </c>
      <c r="E11" s="16"/>
      <c r="F11" s="63" t="s">
        <v>24</v>
      </c>
      <c r="G11" s="40"/>
      <c r="H11" s="64">
        <f>H10/$T10</f>
        <v>0.2857142857142857</v>
      </c>
      <c r="I11" s="16"/>
      <c r="J11" s="63">
        <f>J10/$T10</f>
        <v>0.7142857142857143</v>
      </c>
      <c r="K11" s="40"/>
      <c r="L11" s="64" t="s">
        <v>24</v>
      </c>
      <c r="M11" s="16"/>
      <c r="N11" s="63" t="s">
        <v>24</v>
      </c>
      <c r="O11" s="40"/>
      <c r="P11" s="64" t="s">
        <v>24</v>
      </c>
      <c r="Q11" s="16"/>
      <c r="R11" s="86" t="s">
        <v>24</v>
      </c>
      <c r="S11" s="40"/>
      <c r="T11" s="48">
        <f>SUM(R11,D11,F11,H11,J11,L11,N11,P11)</f>
        <v>1</v>
      </c>
      <c r="U11" s="11"/>
    </row>
    <row r="12" spans="1:21" x14ac:dyDescent="0.25">
      <c r="A12" s="10">
        <v>9</v>
      </c>
      <c r="B12" s="7" t="s">
        <v>3</v>
      </c>
      <c r="C12" s="36">
        <v>2017</v>
      </c>
      <c r="D12" s="8" t="s">
        <v>24</v>
      </c>
      <c r="E12" s="8" t="s">
        <v>24</v>
      </c>
      <c r="F12" s="23" t="s">
        <v>24</v>
      </c>
      <c r="G12" s="23" t="s">
        <v>24</v>
      </c>
      <c r="H12" s="8" t="s">
        <v>24</v>
      </c>
      <c r="I12" s="8" t="s">
        <v>24</v>
      </c>
      <c r="J12" s="23" t="s">
        <v>24</v>
      </c>
      <c r="K12" s="23" t="s">
        <v>24</v>
      </c>
      <c r="L12" s="8" t="s">
        <v>24</v>
      </c>
      <c r="M12" s="8" t="s">
        <v>24</v>
      </c>
      <c r="N12" s="23" t="s">
        <v>24</v>
      </c>
      <c r="O12" s="23" t="s">
        <v>24</v>
      </c>
      <c r="P12" s="8" t="s">
        <v>24</v>
      </c>
      <c r="Q12" s="8" t="s">
        <v>24</v>
      </c>
      <c r="R12" s="86" t="s">
        <v>24</v>
      </c>
      <c r="S12" s="86" t="s">
        <v>24</v>
      </c>
      <c r="T12" s="19">
        <f>SUM(R12,D12,F12,H12,J12,L12,N12,P12)</f>
        <v>0</v>
      </c>
      <c r="U12" s="11">
        <f>T12/T$28</f>
        <v>0</v>
      </c>
    </row>
    <row r="13" spans="1:21" ht="15.75" thickBot="1" x14ac:dyDescent="0.3">
      <c r="A13" s="43">
        <v>10</v>
      </c>
      <c r="B13" s="44" t="s">
        <v>48</v>
      </c>
      <c r="C13" s="45"/>
      <c r="D13" s="80" t="s">
        <v>24</v>
      </c>
      <c r="E13" s="71"/>
      <c r="F13" s="74" t="s">
        <v>24</v>
      </c>
      <c r="G13" s="72"/>
      <c r="H13" s="73" t="s">
        <v>24</v>
      </c>
      <c r="I13" s="71"/>
      <c r="J13" s="74" t="s">
        <v>24</v>
      </c>
      <c r="K13" s="72"/>
      <c r="L13" s="73" t="s">
        <v>24</v>
      </c>
      <c r="M13" s="71"/>
      <c r="N13" s="74" t="s">
        <v>24</v>
      </c>
      <c r="O13" s="72"/>
      <c r="P13" s="73" t="s">
        <v>24</v>
      </c>
      <c r="Q13" s="71"/>
      <c r="R13" s="88" t="s">
        <v>24</v>
      </c>
      <c r="S13" s="72"/>
      <c r="T13" s="49">
        <f>SUM(R13,D13,F13,H13,J13,L13,N13,P13)</f>
        <v>0</v>
      </c>
      <c r="U13" s="50"/>
    </row>
    <row r="14" spans="1:21" x14ac:dyDescent="0.25">
      <c r="A14" s="24">
        <v>11</v>
      </c>
      <c r="B14" s="25" t="s">
        <v>4</v>
      </c>
      <c r="C14" s="37">
        <v>2017</v>
      </c>
      <c r="D14" s="29">
        <f>SUM(D4,D6,D8,D10,D12)</f>
        <v>12</v>
      </c>
      <c r="E14" s="26">
        <f>D14/D$28</f>
        <v>0.19672131147540983</v>
      </c>
      <c r="F14" s="27">
        <f>SUM(F4,F6,F8,F10,F12)</f>
        <v>3</v>
      </c>
      <c r="G14" s="28">
        <f>F14/F$28</f>
        <v>4.9180327868852458E-2</v>
      </c>
      <c r="H14" s="29">
        <f>SUM(H4,H6,H8,H10,H12)</f>
        <v>4</v>
      </c>
      <c r="I14" s="26">
        <f>H14/H$28</f>
        <v>4.2553191489361701E-2</v>
      </c>
      <c r="J14" s="27">
        <f>SUM(J4,J6,J8,J10,J12)</f>
        <v>42</v>
      </c>
      <c r="K14" s="28">
        <f>J14/J$28</f>
        <v>0.4329896907216495</v>
      </c>
      <c r="L14" s="29">
        <f>SUM(L4,L6,L8,L10,L12)</f>
        <v>3</v>
      </c>
      <c r="M14" s="26">
        <f>L14/L$28</f>
        <v>7.6923076923076927E-2</v>
      </c>
      <c r="N14" s="27">
        <f>SUM(N4,N6,N8,N10,N12)</f>
        <v>45</v>
      </c>
      <c r="O14" s="28">
        <f>N14/N$28</f>
        <v>0.76271186440677963</v>
      </c>
      <c r="P14" s="29">
        <f>SUM(P4,P6,P8,P10,P12)</f>
        <v>0</v>
      </c>
      <c r="Q14" s="26">
        <f>P14/P$28</f>
        <v>0</v>
      </c>
      <c r="R14" s="89">
        <f>SUM(R4,R6,R8,R10,R12)</f>
        <v>0</v>
      </c>
      <c r="S14" s="28">
        <f>R14/R$28</f>
        <v>0</v>
      </c>
      <c r="T14" s="30">
        <f>SUM(T4,T6,T8,T10,T12)</f>
        <v>109</v>
      </c>
      <c r="U14" s="31">
        <f>T14/T$28</f>
        <v>0.19710669077757687</v>
      </c>
    </row>
    <row r="15" spans="1:21" ht="15.75" thickBot="1" x14ac:dyDescent="0.3">
      <c r="A15" s="32">
        <v>12</v>
      </c>
      <c r="B15" s="42" t="s">
        <v>48</v>
      </c>
      <c r="C15" s="38"/>
      <c r="D15" s="47">
        <f>D14/$T14</f>
        <v>0.11009174311926606</v>
      </c>
      <c r="E15" s="33"/>
      <c r="F15" s="46">
        <f>F14/$T14</f>
        <v>2.7522935779816515E-2</v>
      </c>
      <c r="G15" s="34"/>
      <c r="H15" s="47">
        <f>H14/$T14</f>
        <v>3.669724770642202E-2</v>
      </c>
      <c r="I15" s="33"/>
      <c r="J15" s="46">
        <f>J14/$T14</f>
        <v>0.38532110091743121</v>
      </c>
      <c r="K15" s="34"/>
      <c r="L15" s="47">
        <f>L14/$T14</f>
        <v>2.7522935779816515E-2</v>
      </c>
      <c r="M15" s="33"/>
      <c r="N15" s="46">
        <f>N14/$T14</f>
        <v>0.41284403669724773</v>
      </c>
      <c r="O15" s="34"/>
      <c r="P15" s="47">
        <f>P14/$T14</f>
        <v>0</v>
      </c>
      <c r="Q15" s="33"/>
      <c r="R15" s="90">
        <f>R14/$T14</f>
        <v>0</v>
      </c>
      <c r="S15" s="34"/>
      <c r="T15" s="51">
        <f>SUM(R15,D15,F15,H15,J15,L15,N15,P15)</f>
        <v>1</v>
      </c>
      <c r="U15" s="35"/>
    </row>
    <row r="16" spans="1:21" x14ac:dyDescent="0.25">
      <c r="A16" s="18">
        <v>13</v>
      </c>
      <c r="B16" s="15" t="s">
        <v>5</v>
      </c>
      <c r="C16" s="41">
        <v>2017</v>
      </c>
      <c r="D16" s="53" t="s">
        <v>24</v>
      </c>
      <c r="E16" s="53" t="s">
        <v>24</v>
      </c>
      <c r="F16" s="65">
        <v>24</v>
      </c>
      <c r="G16" s="75">
        <f>F16/F$28</f>
        <v>0.39344262295081966</v>
      </c>
      <c r="H16" s="53">
        <v>5</v>
      </c>
      <c r="I16" s="66">
        <f>H16/H$28</f>
        <v>5.3191489361702128E-2</v>
      </c>
      <c r="J16" s="65">
        <v>6</v>
      </c>
      <c r="K16" s="75">
        <f>J16/J$28</f>
        <v>6.1855670103092786E-2</v>
      </c>
      <c r="L16" s="53" t="s">
        <v>24</v>
      </c>
      <c r="M16" s="53" t="s">
        <v>24</v>
      </c>
      <c r="N16" s="65">
        <v>12</v>
      </c>
      <c r="O16" s="75">
        <f>N16/N$28</f>
        <v>0.20338983050847459</v>
      </c>
      <c r="P16" s="53" t="s">
        <v>24</v>
      </c>
      <c r="Q16" s="53" t="s">
        <v>24</v>
      </c>
      <c r="R16" s="84">
        <v>6</v>
      </c>
      <c r="S16" s="75">
        <f>R16/R$28</f>
        <v>0.42857142857142855</v>
      </c>
      <c r="T16" s="20">
        <f>SUM(R16,D16,F16,H16,J16,L16,N16,P16)</f>
        <v>53</v>
      </c>
      <c r="U16" s="21">
        <f>T16/T$28</f>
        <v>9.5840867992766726E-2</v>
      </c>
    </row>
    <row r="17" spans="1:21" x14ac:dyDescent="0.25">
      <c r="A17" s="10">
        <v>14</v>
      </c>
      <c r="B17" s="39" t="s">
        <v>48</v>
      </c>
      <c r="C17" s="36"/>
      <c r="D17" s="22" t="s">
        <v>24</v>
      </c>
      <c r="E17" s="16"/>
      <c r="F17" s="63">
        <f>F16/$T16</f>
        <v>0.45283018867924529</v>
      </c>
      <c r="G17" s="40"/>
      <c r="H17" s="64">
        <f>H16/$T16</f>
        <v>9.4339622641509441E-2</v>
      </c>
      <c r="I17" s="16"/>
      <c r="J17" s="63">
        <f>J16/$T16</f>
        <v>0.11320754716981132</v>
      </c>
      <c r="K17" s="40"/>
      <c r="L17" s="22" t="s">
        <v>24</v>
      </c>
      <c r="M17" s="16"/>
      <c r="N17" s="63">
        <f>N16/$T16</f>
        <v>0.22641509433962265</v>
      </c>
      <c r="O17" s="40"/>
      <c r="P17" s="8" t="s">
        <v>24</v>
      </c>
      <c r="Q17" s="16"/>
      <c r="R17" s="91">
        <f>R16/$T16</f>
        <v>0.11320754716981132</v>
      </c>
      <c r="S17" s="40"/>
      <c r="T17" s="48">
        <f>SUM(R17,D17,F17,H17,J17,L17,N17,P17)</f>
        <v>1</v>
      </c>
      <c r="U17" s="11"/>
    </row>
    <row r="18" spans="1:21" x14ac:dyDescent="0.25">
      <c r="A18" s="10">
        <v>15</v>
      </c>
      <c r="B18" s="7" t="s">
        <v>6</v>
      </c>
      <c r="C18" s="36">
        <v>2017</v>
      </c>
      <c r="D18" s="8" t="s">
        <v>24</v>
      </c>
      <c r="E18" s="8" t="s">
        <v>24</v>
      </c>
      <c r="F18" s="23" t="s">
        <v>24</v>
      </c>
      <c r="G18" s="23" t="s">
        <v>24</v>
      </c>
      <c r="H18" s="8" t="s">
        <v>24</v>
      </c>
      <c r="I18" s="8" t="s">
        <v>24</v>
      </c>
      <c r="J18" s="23">
        <v>2</v>
      </c>
      <c r="K18" s="70">
        <f>J18/J$28</f>
        <v>2.0618556701030927E-2</v>
      </c>
      <c r="L18" s="8">
        <v>15</v>
      </c>
      <c r="M18" s="67">
        <f>L18/L$28</f>
        <v>0.38461538461538464</v>
      </c>
      <c r="N18" s="23" t="s">
        <v>24</v>
      </c>
      <c r="O18" s="23" t="s">
        <v>24</v>
      </c>
      <c r="P18" s="8" t="s">
        <v>24</v>
      </c>
      <c r="Q18" s="8" t="s">
        <v>24</v>
      </c>
      <c r="R18" s="86">
        <v>8</v>
      </c>
      <c r="S18" s="70">
        <f>R18/R$28</f>
        <v>0.5714285714285714</v>
      </c>
      <c r="T18" s="19">
        <f>SUM(R18,D18,F18,H18,J18,L18,N18,P18)</f>
        <v>25</v>
      </c>
      <c r="U18" s="11">
        <f>T18/T$28</f>
        <v>4.5207956600361664E-2</v>
      </c>
    </row>
    <row r="19" spans="1:21" x14ac:dyDescent="0.25">
      <c r="A19" s="10">
        <v>16</v>
      </c>
      <c r="B19" s="39" t="s">
        <v>48</v>
      </c>
      <c r="C19" s="36"/>
      <c r="D19" s="22" t="s">
        <v>24</v>
      </c>
      <c r="E19" s="16"/>
      <c r="F19" s="23" t="s">
        <v>24</v>
      </c>
      <c r="G19" s="40"/>
      <c r="H19" s="8" t="s">
        <v>24</v>
      </c>
      <c r="I19" s="16"/>
      <c r="J19" s="63">
        <f>J18/$T18</f>
        <v>0.08</v>
      </c>
      <c r="K19" s="40"/>
      <c r="L19" s="64">
        <f>L18/$T18</f>
        <v>0.6</v>
      </c>
      <c r="M19" s="16"/>
      <c r="N19" s="23" t="s">
        <v>24</v>
      </c>
      <c r="O19" s="40"/>
      <c r="P19" s="8" t="s">
        <v>24</v>
      </c>
      <c r="Q19" s="16"/>
      <c r="R19" s="91">
        <f>R18/$T18</f>
        <v>0.32</v>
      </c>
      <c r="S19" s="40"/>
      <c r="T19" s="48">
        <f>SUM(R19,D19,F19,H19,J19,L19,N19,P19)</f>
        <v>1</v>
      </c>
      <c r="U19" s="11"/>
    </row>
    <row r="20" spans="1:21" x14ac:dyDescent="0.25">
      <c r="A20" s="10">
        <v>17</v>
      </c>
      <c r="B20" s="7" t="s">
        <v>7</v>
      </c>
      <c r="C20" s="36">
        <v>2017</v>
      </c>
      <c r="D20" s="8">
        <v>38</v>
      </c>
      <c r="E20" s="67">
        <f>D20/D$28</f>
        <v>0.62295081967213117</v>
      </c>
      <c r="F20" s="23">
        <v>20</v>
      </c>
      <c r="G20" s="70">
        <f>F20/F$28</f>
        <v>0.32786885245901637</v>
      </c>
      <c r="H20" s="8">
        <v>62</v>
      </c>
      <c r="I20" s="67">
        <f>H20/H$28</f>
        <v>0.65957446808510634</v>
      </c>
      <c r="J20" s="23">
        <v>24</v>
      </c>
      <c r="K20" s="70">
        <f>J20/J$28</f>
        <v>0.24742268041237114</v>
      </c>
      <c r="L20" s="8">
        <v>8</v>
      </c>
      <c r="M20" s="67">
        <f>L20/L$28</f>
        <v>0.20512820512820512</v>
      </c>
      <c r="N20" s="23">
        <v>2</v>
      </c>
      <c r="O20" s="70">
        <f>N20/N$28</f>
        <v>3.3898305084745763E-2</v>
      </c>
      <c r="P20" s="8">
        <v>102</v>
      </c>
      <c r="Q20" s="67">
        <f>P20/P$28</f>
        <v>0.796875</v>
      </c>
      <c r="R20" s="86" t="s">
        <v>24</v>
      </c>
      <c r="S20" s="86" t="s">
        <v>24</v>
      </c>
      <c r="T20" s="19">
        <f>SUM(R20,D20,F20,H20,J20,L20,N20,P20)</f>
        <v>256</v>
      </c>
      <c r="U20" s="11">
        <f>T20/T$28</f>
        <v>0.46292947558770342</v>
      </c>
    </row>
    <row r="21" spans="1:21" x14ac:dyDescent="0.25">
      <c r="A21" s="10">
        <v>18</v>
      </c>
      <c r="B21" s="39" t="s">
        <v>48</v>
      </c>
      <c r="C21" s="36"/>
      <c r="D21" s="64">
        <f>D20/$T20</f>
        <v>0.1484375</v>
      </c>
      <c r="E21" s="16"/>
      <c r="F21" s="63">
        <f>F20/$T20</f>
        <v>7.8125E-2</v>
      </c>
      <c r="G21" s="40"/>
      <c r="H21" s="64">
        <f>H20/$T20</f>
        <v>0.2421875</v>
      </c>
      <c r="I21" s="16"/>
      <c r="J21" s="63">
        <f>J20/$T20</f>
        <v>9.375E-2</v>
      </c>
      <c r="K21" s="40"/>
      <c r="L21" s="64">
        <f>L20/$T20</f>
        <v>3.125E-2</v>
      </c>
      <c r="M21" s="16"/>
      <c r="N21" s="63">
        <f>N20/$T20</f>
        <v>7.8125E-3</v>
      </c>
      <c r="O21" s="40"/>
      <c r="P21" s="64">
        <f>P20/$T20</f>
        <v>0.3984375</v>
      </c>
      <c r="Q21" s="16"/>
      <c r="R21" s="86" t="s">
        <v>24</v>
      </c>
      <c r="S21" s="40"/>
      <c r="T21" s="48">
        <f>SUM(R21,D21,F21,H21,J21,L21,N21,P21)</f>
        <v>1</v>
      </c>
      <c r="U21" s="11"/>
    </row>
    <row r="22" spans="1:21" x14ac:dyDescent="0.25">
      <c r="A22" s="10">
        <v>19</v>
      </c>
      <c r="B22" s="7" t="s">
        <v>8</v>
      </c>
      <c r="C22" s="36">
        <v>2017</v>
      </c>
      <c r="D22" s="8">
        <v>9</v>
      </c>
      <c r="E22" s="67">
        <f>D22/D$28</f>
        <v>0.14754098360655737</v>
      </c>
      <c r="F22" s="23">
        <v>14</v>
      </c>
      <c r="G22" s="70">
        <f>F22/F$28</f>
        <v>0.22950819672131148</v>
      </c>
      <c r="H22" s="8">
        <v>13</v>
      </c>
      <c r="I22" s="67">
        <f>H22/H$28</f>
        <v>0.13829787234042554</v>
      </c>
      <c r="J22" s="23" t="s">
        <v>24</v>
      </c>
      <c r="K22" s="23" t="s">
        <v>24</v>
      </c>
      <c r="L22" s="8" t="s">
        <v>24</v>
      </c>
      <c r="M22" s="8" t="s">
        <v>24</v>
      </c>
      <c r="N22" s="23" t="s">
        <v>24</v>
      </c>
      <c r="O22" s="23" t="s">
        <v>24</v>
      </c>
      <c r="P22" s="8">
        <v>16</v>
      </c>
      <c r="Q22" s="67">
        <f>P22/P$28</f>
        <v>0.125</v>
      </c>
      <c r="R22" s="86" t="s">
        <v>24</v>
      </c>
      <c r="S22" s="86" t="s">
        <v>24</v>
      </c>
      <c r="T22" s="19">
        <f>SUM(R22,D22,F22,H22,J22,L22,N22,P22)</f>
        <v>52</v>
      </c>
      <c r="U22" s="11">
        <f>T22/T$28</f>
        <v>9.403254972875226E-2</v>
      </c>
    </row>
    <row r="23" spans="1:21" x14ac:dyDescent="0.25">
      <c r="A23" s="10">
        <v>20</v>
      </c>
      <c r="B23" s="39" t="s">
        <v>48</v>
      </c>
      <c r="C23" s="36"/>
      <c r="D23" s="64">
        <f>D22/$T22</f>
        <v>0.17307692307692307</v>
      </c>
      <c r="E23" s="16"/>
      <c r="F23" s="63">
        <f>F22/$T22</f>
        <v>0.26923076923076922</v>
      </c>
      <c r="G23" s="40"/>
      <c r="H23" s="64">
        <f>H22/$T22</f>
        <v>0.25</v>
      </c>
      <c r="I23" s="16"/>
      <c r="J23" s="23" t="s">
        <v>24</v>
      </c>
      <c r="K23" s="40"/>
      <c r="L23" s="8" t="s">
        <v>24</v>
      </c>
      <c r="M23" s="16"/>
      <c r="N23" s="23" t="s">
        <v>24</v>
      </c>
      <c r="O23" s="40"/>
      <c r="P23" s="64">
        <f>P22/$T22</f>
        <v>0.30769230769230771</v>
      </c>
      <c r="Q23" s="16"/>
      <c r="R23" s="86" t="s">
        <v>24</v>
      </c>
      <c r="S23" s="40"/>
      <c r="T23" s="48">
        <f>SUM(R23,D23,F23,H23,J23,L23,N23,P23)</f>
        <v>1</v>
      </c>
      <c r="U23" s="11"/>
    </row>
    <row r="24" spans="1:21" x14ac:dyDescent="0.25">
      <c r="A24" s="10">
        <v>23</v>
      </c>
      <c r="B24" s="7" t="s">
        <v>9</v>
      </c>
      <c r="C24" s="36">
        <v>2017</v>
      </c>
      <c r="D24" s="8">
        <v>2</v>
      </c>
      <c r="E24" s="67">
        <f>D24/D$28</f>
        <v>3.2786885245901641E-2</v>
      </c>
      <c r="F24" s="23" t="s">
        <v>24</v>
      </c>
      <c r="G24" s="23" t="s">
        <v>24</v>
      </c>
      <c r="H24" s="8">
        <v>10</v>
      </c>
      <c r="I24" s="67">
        <f>H24/H$28</f>
        <v>0.10638297872340426</v>
      </c>
      <c r="J24" s="23">
        <v>23</v>
      </c>
      <c r="K24" s="70">
        <f>J24/J$28</f>
        <v>0.23711340206185566</v>
      </c>
      <c r="L24" s="8">
        <v>13</v>
      </c>
      <c r="M24" s="67">
        <f>L24/L$28</f>
        <v>0.33333333333333331</v>
      </c>
      <c r="N24" s="23" t="s">
        <v>24</v>
      </c>
      <c r="O24" s="23" t="s">
        <v>24</v>
      </c>
      <c r="P24" s="8">
        <v>10</v>
      </c>
      <c r="Q24" s="67">
        <f>P24/P$28</f>
        <v>7.8125E-2</v>
      </c>
      <c r="R24" s="86" t="s">
        <v>24</v>
      </c>
      <c r="S24" s="86" t="s">
        <v>24</v>
      </c>
      <c r="T24" s="19">
        <f>SUM(R24,D24,F24,H24,J24,L24,N24,P24)</f>
        <v>58</v>
      </c>
      <c r="U24" s="11">
        <f>T24/T$28</f>
        <v>0.10488245931283906</v>
      </c>
    </row>
    <row r="25" spans="1:21" ht="15.75" thickBot="1" x14ac:dyDescent="0.3">
      <c r="A25" s="43">
        <v>24</v>
      </c>
      <c r="B25" s="44" t="s">
        <v>48</v>
      </c>
      <c r="C25" s="45"/>
      <c r="D25" s="73">
        <f>D24/$T24</f>
        <v>3.4482758620689655E-2</v>
      </c>
      <c r="E25" s="71"/>
      <c r="F25" s="23" t="s">
        <v>24</v>
      </c>
      <c r="G25" s="72"/>
      <c r="H25" s="73">
        <f>H24/$T24</f>
        <v>0.17241379310344829</v>
      </c>
      <c r="I25" s="71"/>
      <c r="J25" s="74">
        <f>J24/$T24</f>
        <v>0.39655172413793105</v>
      </c>
      <c r="K25" s="72"/>
      <c r="L25" s="73">
        <f>L24/$T24</f>
        <v>0.22413793103448276</v>
      </c>
      <c r="M25" s="71"/>
      <c r="N25" s="23" t="s">
        <v>24</v>
      </c>
      <c r="O25" s="72"/>
      <c r="P25" s="73">
        <f>P24/$T24</f>
        <v>0.17241379310344829</v>
      </c>
      <c r="Q25" s="81"/>
      <c r="R25" s="86" t="s">
        <v>24</v>
      </c>
      <c r="S25" s="72"/>
      <c r="T25" s="49">
        <f>SUM(R25,D25,F25,H25,J25,L25,N25,P25)</f>
        <v>1</v>
      </c>
      <c r="U25" s="50"/>
    </row>
    <row r="26" spans="1:21" x14ac:dyDescent="0.25">
      <c r="A26" s="24">
        <v>25</v>
      </c>
      <c r="B26" s="25" t="s">
        <v>10</v>
      </c>
      <c r="C26" s="37">
        <v>2017</v>
      </c>
      <c r="D26" s="29">
        <f>SUM(D16,D18,D20,D22,D24)</f>
        <v>49</v>
      </c>
      <c r="E26" s="26">
        <f>D26/D$28</f>
        <v>0.80327868852459017</v>
      </c>
      <c r="F26" s="27">
        <f>SUM(F16,F18,F20,F22,F24)</f>
        <v>58</v>
      </c>
      <c r="G26" s="28">
        <f>F26/F$28</f>
        <v>0.95081967213114749</v>
      </c>
      <c r="H26" s="29">
        <f>SUM(H16,H18,H20,H22,H24)</f>
        <v>90</v>
      </c>
      <c r="I26" s="26">
        <f>H26/H$28</f>
        <v>0.95744680851063835</v>
      </c>
      <c r="J26" s="27">
        <f>SUM(J16,J18,J20,J22,J24)</f>
        <v>55</v>
      </c>
      <c r="K26" s="28">
        <f>J26/J$28</f>
        <v>0.5670103092783505</v>
      </c>
      <c r="L26" s="29">
        <f>SUM(L16,L18,L20,L22,L24)</f>
        <v>36</v>
      </c>
      <c r="M26" s="26">
        <f>L26/L$28</f>
        <v>0.92307692307692313</v>
      </c>
      <c r="N26" s="27">
        <f>SUM(N16,N18,N20,N22,N24)</f>
        <v>14</v>
      </c>
      <c r="O26" s="28">
        <f>N26/N$28</f>
        <v>0.23728813559322035</v>
      </c>
      <c r="P26" s="29">
        <f>SUM(P16,P18,P20,P22,P24)</f>
        <v>128</v>
      </c>
      <c r="Q26" s="82">
        <f>P26/P$28</f>
        <v>1</v>
      </c>
      <c r="R26" s="89">
        <f>SUM(R16,R18,R20,R22,R24)</f>
        <v>14</v>
      </c>
      <c r="S26" s="28">
        <f>R26/R$28</f>
        <v>1</v>
      </c>
      <c r="T26" s="30">
        <f>SUM(T16,T18,T20,T22,T24)</f>
        <v>444</v>
      </c>
      <c r="U26" s="31">
        <f>T26/T$28</f>
        <v>0.80289330922242319</v>
      </c>
    </row>
    <row r="27" spans="1:21" ht="15.75" thickBot="1" x14ac:dyDescent="0.3">
      <c r="A27" s="32">
        <v>26</v>
      </c>
      <c r="B27" s="42" t="s">
        <v>48</v>
      </c>
      <c r="C27" s="38"/>
      <c r="D27" s="47">
        <f>D26/$T26</f>
        <v>0.11036036036036036</v>
      </c>
      <c r="E27" s="33"/>
      <c r="F27" s="46">
        <f>F26/$T26</f>
        <v>0.13063063063063063</v>
      </c>
      <c r="G27" s="34"/>
      <c r="H27" s="47">
        <f>H26/$T26</f>
        <v>0.20270270270270271</v>
      </c>
      <c r="I27" s="33"/>
      <c r="J27" s="46">
        <f>J26/$T26</f>
        <v>0.12387387387387387</v>
      </c>
      <c r="K27" s="34"/>
      <c r="L27" s="47">
        <f>L26/$T26</f>
        <v>8.1081081081081086E-2</v>
      </c>
      <c r="M27" s="33"/>
      <c r="N27" s="46">
        <f>N26/$T26</f>
        <v>3.1531531531531529E-2</v>
      </c>
      <c r="O27" s="34"/>
      <c r="P27" s="47">
        <f>P26/$T26</f>
        <v>0.28828828828828829</v>
      </c>
      <c r="Q27" s="83"/>
      <c r="R27" s="90">
        <f>R26/$T26</f>
        <v>3.1531531531531529E-2</v>
      </c>
      <c r="S27" s="34"/>
      <c r="T27" s="51">
        <f>SUM(R27,D27,F27,H27,J27,L27,N27,P27)</f>
        <v>1</v>
      </c>
      <c r="U27" s="35"/>
    </row>
    <row r="28" spans="1:21" x14ac:dyDescent="0.25">
      <c r="A28" s="9">
        <v>31</v>
      </c>
      <c r="B28" s="25" t="s">
        <v>11</v>
      </c>
      <c r="C28" s="37">
        <v>2017</v>
      </c>
      <c r="D28" s="29">
        <f t="shared" ref="D28:U28" si="0">SUM(D14,D26)</f>
        <v>61</v>
      </c>
      <c r="E28" s="26">
        <f t="shared" si="0"/>
        <v>1</v>
      </c>
      <c r="F28" s="27">
        <f t="shared" si="0"/>
        <v>61</v>
      </c>
      <c r="G28" s="28">
        <f t="shared" si="0"/>
        <v>1</v>
      </c>
      <c r="H28" s="29">
        <f t="shared" si="0"/>
        <v>94</v>
      </c>
      <c r="I28" s="26">
        <f t="shared" si="0"/>
        <v>1</v>
      </c>
      <c r="J28" s="27">
        <f t="shared" si="0"/>
        <v>97</v>
      </c>
      <c r="K28" s="28">
        <f t="shared" si="0"/>
        <v>1</v>
      </c>
      <c r="L28" s="29">
        <f t="shared" si="0"/>
        <v>39</v>
      </c>
      <c r="M28" s="26">
        <f t="shared" si="0"/>
        <v>1</v>
      </c>
      <c r="N28" s="27">
        <f t="shared" si="0"/>
        <v>59</v>
      </c>
      <c r="O28" s="28">
        <f t="shared" si="0"/>
        <v>1</v>
      </c>
      <c r="P28" s="29">
        <f t="shared" si="0"/>
        <v>128</v>
      </c>
      <c r="Q28" s="82">
        <f t="shared" si="0"/>
        <v>1</v>
      </c>
      <c r="R28" s="89">
        <f>SUM(R14,R26)</f>
        <v>14</v>
      </c>
      <c r="S28" s="28">
        <f>SUM(S14,S26)</f>
        <v>1</v>
      </c>
      <c r="T28" s="30">
        <f t="shared" si="0"/>
        <v>553</v>
      </c>
      <c r="U28" s="31">
        <f t="shared" si="0"/>
        <v>1</v>
      </c>
    </row>
    <row r="29" spans="1:21" ht="15.75" thickBot="1" x14ac:dyDescent="0.3">
      <c r="A29" s="12">
        <v>32</v>
      </c>
      <c r="B29" s="42" t="s">
        <v>48</v>
      </c>
      <c r="C29" s="38"/>
      <c r="D29" s="47">
        <f>D28/$T28</f>
        <v>0.11030741410488246</v>
      </c>
      <c r="E29" s="33"/>
      <c r="F29" s="46">
        <f>F28/$T28</f>
        <v>0.11030741410488246</v>
      </c>
      <c r="G29" s="34"/>
      <c r="H29" s="47">
        <f>H28/$T28</f>
        <v>0.16998191681735986</v>
      </c>
      <c r="I29" s="33"/>
      <c r="J29" s="46">
        <f>J28/$T28</f>
        <v>0.17540687160940324</v>
      </c>
      <c r="K29" s="34"/>
      <c r="L29" s="47">
        <f>L28/$T28</f>
        <v>7.0524412296564198E-2</v>
      </c>
      <c r="M29" s="33"/>
      <c r="N29" s="46">
        <f>N28/$T28</f>
        <v>0.10669077757685352</v>
      </c>
      <c r="O29" s="34"/>
      <c r="P29" s="47">
        <f>P28/$T28</f>
        <v>0.23146473779385171</v>
      </c>
      <c r="Q29" s="83"/>
      <c r="R29" s="90">
        <f>R28/$T28</f>
        <v>2.5316455696202531E-2</v>
      </c>
      <c r="S29" s="34"/>
      <c r="T29" s="51">
        <f>SUM(R29,D29,F29,H29,J29,L29,N29,P29)</f>
        <v>1</v>
      </c>
      <c r="U29" s="35"/>
    </row>
    <row r="30" spans="1:21" x14ac:dyDescent="0.25">
      <c r="A30" s="14">
        <v>33</v>
      </c>
      <c r="B30" s="3"/>
      <c r="C30" s="3"/>
      <c r="D30" s="2"/>
    </row>
    <row r="31" spans="1:21" x14ac:dyDescent="0.25">
      <c r="A31" s="5">
        <v>34</v>
      </c>
      <c r="B31" s="92" t="s">
        <v>52</v>
      </c>
      <c r="C31" s="3"/>
      <c r="D31" s="2"/>
    </row>
    <row r="32" spans="1:21" x14ac:dyDescent="0.25">
      <c r="A32" s="5">
        <v>35</v>
      </c>
      <c r="B32" s="93" t="s">
        <v>53</v>
      </c>
      <c r="C32" s="94"/>
      <c r="D32" s="95"/>
      <c r="E32" s="92"/>
      <c r="F32" s="92"/>
      <c r="G32" s="92"/>
      <c r="H32" s="92"/>
      <c r="I32" s="92"/>
      <c r="J32" s="92"/>
    </row>
    <row r="33" spans="1:11" x14ac:dyDescent="0.25">
      <c r="A33" s="5">
        <v>36</v>
      </c>
      <c r="B33" s="93" t="s">
        <v>54</v>
      </c>
      <c r="C33" s="94"/>
      <c r="D33" s="95"/>
      <c r="E33" s="92"/>
      <c r="F33" s="92"/>
      <c r="G33" s="92"/>
      <c r="H33" s="92"/>
      <c r="I33" s="92"/>
      <c r="J33" s="92"/>
      <c r="K33" s="92"/>
    </row>
    <row r="34" spans="1:11" x14ac:dyDescent="0.25">
      <c r="A34" s="5">
        <v>37</v>
      </c>
      <c r="B34" s="93" t="s">
        <v>55</v>
      </c>
      <c r="C34" s="94"/>
      <c r="D34" s="95"/>
      <c r="E34" s="92"/>
      <c r="F34" s="92"/>
      <c r="G34" s="92"/>
    </row>
    <row r="35" spans="1:11" x14ac:dyDescent="0.25">
      <c r="A35" s="5">
        <v>38</v>
      </c>
      <c r="B35" s="3"/>
      <c r="C35" s="3"/>
      <c r="D35" s="2"/>
    </row>
    <row r="36" spans="1:11" x14ac:dyDescent="0.25">
      <c r="A36" s="5">
        <v>39</v>
      </c>
      <c r="B36" s="4" t="s">
        <v>46</v>
      </c>
      <c r="C36" s="3"/>
      <c r="D36" s="2"/>
    </row>
    <row r="37" spans="1:11" x14ac:dyDescent="0.25">
      <c r="A37" s="5">
        <v>40</v>
      </c>
      <c r="B37" s="4" t="s">
        <v>47</v>
      </c>
      <c r="C37" s="3"/>
      <c r="D37" s="2"/>
    </row>
    <row r="38" spans="1:11" x14ac:dyDescent="0.25">
      <c r="A38" s="5">
        <v>41</v>
      </c>
    </row>
    <row r="39" spans="1:11" ht="60" x14ac:dyDescent="0.25">
      <c r="A39" s="5">
        <v>42</v>
      </c>
      <c r="B39" s="1" t="s">
        <v>12</v>
      </c>
    </row>
    <row r="40" spans="1:11" x14ac:dyDescent="0.25">
      <c r="A40" s="5">
        <v>43</v>
      </c>
      <c r="B40" s="1" t="s">
        <v>13</v>
      </c>
    </row>
    <row r="41" spans="1:11" x14ac:dyDescent="0.25">
      <c r="A41" s="5">
        <v>44</v>
      </c>
    </row>
    <row r="42" spans="1:11" x14ac:dyDescent="0.25">
      <c r="A42" s="5">
        <v>45</v>
      </c>
      <c r="B42" t="s">
        <v>14</v>
      </c>
      <c r="C42" t="s">
        <v>15</v>
      </c>
    </row>
    <row r="43" spans="1:11" x14ac:dyDescent="0.25">
      <c r="A43" s="5">
        <v>46</v>
      </c>
    </row>
    <row r="44" spans="1:11" x14ac:dyDescent="0.25">
      <c r="A44" s="5">
        <v>47</v>
      </c>
      <c r="B44" t="s">
        <v>16</v>
      </c>
      <c r="C44" t="s">
        <v>17</v>
      </c>
    </row>
    <row r="45" spans="1:11" x14ac:dyDescent="0.25">
      <c r="A45" s="5">
        <v>48</v>
      </c>
    </row>
    <row r="46" spans="1:11" x14ac:dyDescent="0.25">
      <c r="B46" t="s">
        <v>18</v>
      </c>
      <c r="C46" t="s">
        <v>19</v>
      </c>
    </row>
    <row r="48" spans="1:11" x14ac:dyDescent="0.25">
      <c r="B48" t="s">
        <v>20</v>
      </c>
    </row>
    <row r="50" spans="2:3" x14ac:dyDescent="0.25">
      <c r="B50" t="s">
        <v>21</v>
      </c>
      <c r="C50" t="s">
        <v>22</v>
      </c>
    </row>
    <row r="59" spans="2:3" x14ac:dyDescent="0.25">
      <c r="B59" t="s">
        <v>23</v>
      </c>
      <c r="C59" t="s">
        <v>51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ES316E16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2018-10-22T10:14:46Z</dcterms:modified>
</cp:coreProperties>
</file>