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ISEAPPS\FISEPRO\New_Content\sample_NFI\IE\Originals_more_recent\Tabular_data\Info_level_B\Topic_Area\Custom_results\"/>
    </mc:Choice>
  </mc:AlternateContent>
  <bookViews>
    <workbookView xWindow="0" yWindow="0" windowWidth="28470" windowHeight="11595"/>
  </bookViews>
  <sheets>
    <sheet name="Age class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4" l="1"/>
  <c r="J10" i="4"/>
  <c r="O10" i="4"/>
  <c r="T10" i="4"/>
  <c r="Y10" i="4"/>
  <c r="AD10" i="4"/>
  <c r="AI10" i="4"/>
  <c r="AN10" i="4"/>
  <c r="AS10" i="4"/>
  <c r="AT10" i="4"/>
  <c r="AT9" i="4"/>
  <c r="AT8" i="4"/>
  <c r="AT7" i="4"/>
  <c r="AT6" i="4"/>
  <c r="AT5" i="4"/>
  <c r="AO10" i="4"/>
  <c r="AO9" i="4"/>
  <c r="AO8" i="4"/>
  <c r="AO7" i="4"/>
  <c r="AO6" i="4"/>
  <c r="AO5" i="4"/>
  <c r="AJ10" i="4"/>
  <c r="AJ9" i="4"/>
  <c r="AJ8" i="4"/>
  <c r="AJ7" i="4"/>
  <c r="AJ6" i="4"/>
  <c r="AJ5" i="4"/>
  <c r="AE10" i="4"/>
  <c r="AE9" i="4"/>
  <c r="AE8" i="4"/>
  <c r="AE7" i="4"/>
  <c r="AE6" i="4"/>
  <c r="AE5" i="4"/>
  <c r="Z10" i="4"/>
  <c r="Z9" i="4"/>
  <c r="Z8" i="4"/>
  <c r="Z7" i="4"/>
  <c r="Z6" i="4"/>
  <c r="Z5" i="4"/>
  <c r="U10" i="4"/>
  <c r="U9" i="4"/>
  <c r="U8" i="4"/>
  <c r="U7" i="4"/>
  <c r="U6" i="4"/>
  <c r="U5" i="4"/>
  <c r="P10" i="4"/>
  <c r="P9" i="4"/>
  <c r="P8" i="4"/>
  <c r="P7" i="4"/>
  <c r="P6" i="4"/>
  <c r="P5" i="4"/>
  <c r="K10" i="4"/>
  <c r="K9" i="4"/>
  <c r="K8" i="4"/>
  <c r="K7" i="4"/>
  <c r="K6" i="4"/>
  <c r="K5" i="4"/>
  <c r="F10" i="4"/>
  <c r="F9" i="4"/>
  <c r="F8" i="4"/>
  <c r="F7" i="4"/>
  <c r="F6" i="4"/>
  <c r="F5" i="4"/>
</calcChain>
</file>

<file path=xl/sharedStrings.xml><?xml version="1.0" encoding="utf-8"?>
<sst xmlns="http://schemas.openxmlformats.org/spreadsheetml/2006/main" count="73" uniqueCount="32">
  <si>
    <t>Total</t>
  </si>
  <si>
    <t>0 - 20 Yrs</t>
  </si>
  <si>
    <t>21 - 40 Yrs</t>
  </si>
  <si>
    <t>41 - 60 Yrs</t>
  </si>
  <si>
    <t>61 - 80 Yrs</t>
  </si>
  <si>
    <t>&gt;80 Yrs</t>
  </si>
  <si>
    <t>Age classes</t>
  </si>
  <si>
    <t>IE011 - Border (IE041)</t>
  </si>
  <si>
    <t>IE012 - Midland (IE063)</t>
  </si>
  <si>
    <t>IE013 - West (IE042)</t>
  </si>
  <si>
    <t>IE021 - Dublin (IE061)</t>
  </si>
  <si>
    <t>IE022 - Mid - East (IE062)</t>
  </si>
  <si>
    <t>IE023 - Mid - West (IE051)</t>
  </si>
  <si>
    <t>IE024 - South - East (IE052)</t>
  </si>
  <si>
    <t>IE025 - South - West (IE053)</t>
  </si>
  <si>
    <t>Area
(in ha)</t>
  </si>
  <si>
    <t>95% Lower CI
(in ha)</t>
  </si>
  <si>
    <t>95% Upper CI
(in ha)</t>
  </si>
  <si>
    <t>% of F-Types for this NUTS unit</t>
  </si>
  <si>
    <t>% of F-Type Total</t>
  </si>
  <si>
    <t>Definition:</t>
  </si>
  <si>
    <t>'Total Stocked Forest Area', 673,112 ha: Excludes 'Forest Open Area' (82,496 ha) and 'Temporarily Unstocked Areas' (14,413 ha) from 'Total Forest Land' (770,020 ha)</t>
  </si>
  <si>
    <t>95% Lower CI: 95 % Lower Confidence Interval Boundary</t>
  </si>
  <si>
    <t>95% Upper CI: 95 % Upper Confidence Interval Boundary</t>
  </si>
  <si>
    <t>Source: https://www.agriculture.gov.ie/nfi/nfithirdcycle2017/nationalforestinventorypublications2017/</t>
  </si>
  <si>
    <t>Value adding steps:</t>
  </si>
  <si>
    <t>Table formatted</t>
  </si>
  <si>
    <t>Percentage values added</t>
  </si>
  <si>
    <t>Totals checked</t>
  </si>
  <si>
    <t>JRC value adding: 2019-10</t>
  </si>
  <si>
    <t>NFI Cycle 3 (2015-2017): 4. Total stocked forest area by age-class and NUTS 3</t>
  </si>
  <si>
    <t>Original Irish Code &amp; Name and (EC Regulation No 1059/2003, official NUTS Level 3 Code)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</si>
</sst>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Border="0" applyAlignment="0"/>
    <xf numFmtId="0" fontId="6" fillId="0" borderId="0"/>
  </cellStyleXfs>
  <cellXfs count="77">
    <xf numFmtId="0" fontId="0" fillId="0" borderId="0" xfId="0"/>
    <xf numFmtId="3" fontId="0" fillId="0" borderId="0" xfId="0" applyNumberForma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3" borderId="9" xfId="0" applyFont="1" applyFill="1" applyBorder="1" applyAlignment="1">
      <alignment vertical="top" wrapText="1"/>
    </xf>
    <xf numFmtId="0" fontId="2" fillId="3" borderId="10" xfId="0" applyFont="1" applyFill="1" applyBorder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0" fontId="0" fillId="0" borderId="0" xfId="0" applyAlignment="1"/>
    <xf numFmtId="0" fontId="0" fillId="0" borderId="12" xfId="0" applyBorder="1" applyAlignment="1"/>
    <xf numFmtId="0" fontId="0" fillId="0" borderId="13" xfId="0" applyBorder="1" applyAlignment="1">
      <alignment vertical="top"/>
    </xf>
    <xf numFmtId="0" fontId="2" fillId="0" borderId="14" xfId="0" applyFont="1" applyBorder="1" applyAlignment="1"/>
    <xf numFmtId="3" fontId="0" fillId="2" borderId="15" xfId="0" applyNumberFormat="1" applyFill="1" applyBorder="1"/>
    <xf numFmtId="3" fontId="0" fillId="2" borderId="16" xfId="0" applyNumberFormat="1" applyFill="1" applyBorder="1"/>
    <xf numFmtId="0" fontId="0" fillId="2" borderId="16" xfId="0" applyFill="1" applyBorder="1"/>
    <xf numFmtId="164" fontId="0" fillId="2" borderId="17" xfId="1" applyNumberFormat="1" applyFont="1" applyFill="1" applyBorder="1"/>
    <xf numFmtId="3" fontId="0" fillId="0" borderId="15" xfId="0" applyNumberFormat="1" applyBorder="1"/>
    <xf numFmtId="3" fontId="0" fillId="0" borderId="16" xfId="0" applyNumberFormat="1" applyBorder="1"/>
    <xf numFmtId="0" fontId="0" fillId="0" borderId="16" xfId="0" applyBorder="1"/>
    <xf numFmtId="164" fontId="0" fillId="0" borderId="17" xfId="1" applyNumberFormat="1" applyFont="1" applyBorder="1"/>
    <xf numFmtId="3" fontId="2" fillId="3" borderId="15" xfId="0" applyNumberFormat="1" applyFont="1" applyFill="1" applyBorder="1"/>
    <xf numFmtId="3" fontId="2" fillId="3" borderId="16" xfId="0" applyNumberFormat="1" applyFont="1" applyFill="1" applyBorder="1"/>
    <xf numFmtId="165" fontId="2" fillId="3" borderId="18" xfId="0" applyNumberFormat="1" applyFont="1" applyFill="1" applyBorder="1"/>
    <xf numFmtId="164" fontId="0" fillId="3" borderId="17" xfId="1" applyNumberFormat="1" applyFont="1" applyFill="1" applyBorder="1"/>
    <xf numFmtId="0" fontId="2" fillId="0" borderId="13" xfId="0" applyFont="1" applyBorder="1" applyAlignment="1"/>
    <xf numFmtId="3" fontId="0" fillId="2" borderId="19" xfId="0" applyNumberFormat="1" applyFill="1" applyBorder="1"/>
    <xf numFmtId="3" fontId="0" fillId="2" borderId="5" xfId="0" applyNumberFormat="1" applyFill="1" applyBorder="1"/>
    <xf numFmtId="0" fontId="0" fillId="2" borderId="5" xfId="0" applyFill="1" applyBorder="1"/>
    <xf numFmtId="164" fontId="0" fillId="2" borderId="20" xfId="1" applyNumberFormat="1" applyFont="1" applyFill="1" applyBorder="1"/>
    <xf numFmtId="3" fontId="0" fillId="0" borderId="19" xfId="0" applyNumberFormat="1" applyBorder="1"/>
    <xf numFmtId="3" fontId="0" fillId="0" borderId="5" xfId="0" applyNumberFormat="1" applyBorder="1"/>
    <xf numFmtId="164" fontId="0" fillId="0" borderId="20" xfId="1" applyNumberFormat="1" applyFont="1" applyBorder="1"/>
    <xf numFmtId="0" fontId="0" fillId="0" borderId="19" xfId="0" applyBorder="1"/>
    <xf numFmtId="3" fontId="2" fillId="3" borderId="19" xfId="0" applyNumberFormat="1" applyFont="1" applyFill="1" applyBorder="1"/>
    <xf numFmtId="3" fontId="2" fillId="3" borderId="5" xfId="0" applyNumberFormat="1" applyFont="1" applyFill="1" applyBorder="1"/>
    <xf numFmtId="165" fontId="2" fillId="3" borderId="21" xfId="0" applyNumberFormat="1" applyFont="1" applyFill="1" applyBorder="1"/>
    <xf numFmtId="164" fontId="0" fillId="3" borderId="20" xfId="1" applyNumberFormat="1" applyFont="1" applyFill="1" applyBorder="1"/>
    <xf numFmtId="0" fontId="2" fillId="0" borderId="1" xfId="0" applyFont="1" applyBorder="1" applyAlignment="1"/>
    <xf numFmtId="3" fontId="2" fillId="2" borderId="22" xfId="0" applyNumberFormat="1" applyFont="1" applyFill="1" applyBorder="1"/>
    <xf numFmtId="0" fontId="2" fillId="2" borderId="23" xfId="0" applyFont="1" applyFill="1" applyBorder="1"/>
    <xf numFmtId="166" fontId="2" fillId="2" borderId="23" xfId="0" applyNumberFormat="1" applyFont="1" applyFill="1" applyBorder="1"/>
    <xf numFmtId="164" fontId="2" fillId="2" borderId="24" xfId="1" applyNumberFormat="1" applyFont="1" applyFill="1" applyBorder="1"/>
    <xf numFmtId="3" fontId="2" fillId="0" borderId="22" xfId="0" applyNumberFormat="1" applyFont="1" applyBorder="1"/>
    <xf numFmtId="0" fontId="2" fillId="0" borderId="23" xfId="0" applyFont="1" applyBorder="1"/>
    <xf numFmtId="166" fontId="2" fillId="0" borderId="23" xfId="0" applyNumberFormat="1" applyFont="1" applyBorder="1"/>
    <xf numFmtId="164" fontId="2" fillId="0" borderId="24" xfId="1" applyNumberFormat="1" applyFont="1" applyBorder="1"/>
    <xf numFmtId="3" fontId="2" fillId="0" borderId="23" xfId="0" applyNumberFormat="1" applyFont="1" applyBorder="1"/>
    <xf numFmtId="3" fontId="2" fillId="2" borderId="23" xfId="0" applyNumberFormat="1" applyFont="1" applyFill="1" applyBorder="1"/>
    <xf numFmtId="3" fontId="2" fillId="3" borderId="22" xfId="0" applyNumberFormat="1" applyFont="1" applyFill="1" applyBorder="1"/>
    <xf numFmtId="0" fontId="2" fillId="3" borderId="23" xfId="0" applyFont="1" applyFill="1" applyBorder="1"/>
    <xf numFmtId="166" fontId="2" fillId="3" borderId="25" xfId="0" applyNumberFormat="1" applyFont="1" applyFill="1" applyBorder="1"/>
    <xf numFmtId="164" fontId="2" fillId="3" borderId="24" xfId="1" applyNumberFormat="1" applyFont="1" applyFill="1" applyBorder="1"/>
    <xf numFmtId="0" fontId="2" fillId="0" borderId="0" xfId="0" applyFont="1" applyFill="1" applyBorder="1" applyAlignment="1"/>
    <xf numFmtId="0" fontId="2" fillId="0" borderId="0" xfId="0" quotePrefix="1" applyFont="1" applyFill="1" applyBorder="1" applyAlignment="1"/>
    <xf numFmtId="0" fontId="0" fillId="0" borderId="0" xfId="0" applyBorder="1" applyAlignment="1"/>
    <xf numFmtId="0" fontId="3" fillId="0" borderId="0" xfId="0" applyFont="1" applyFill="1" applyBorder="1" applyAlignment="1"/>
    <xf numFmtId="0" fontId="5" fillId="0" borderId="0" xfId="2" applyFont="1" applyFill="1" applyAlignment="1" applyProtection="1"/>
    <xf numFmtId="0" fontId="4" fillId="0" borderId="0" xfId="2" applyFill="1" applyAlignment="1" applyProtection="1"/>
    <xf numFmtId="0" fontId="6" fillId="0" borderId="0" xfId="3" applyAlignment="1"/>
    <xf numFmtId="0" fontId="2" fillId="0" borderId="0" xfId="0" applyFont="1"/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4"/>
  <sheetViews>
    <sheetView tabSelected="1" workbookViewId="0"/>
  </sheetViews>
  <sheetFormatPr defaultRowHeight="15" x14ac:dyDescent="0.25"/>
  <cols>
    <col min="1" max="1" width="30.7109375" customWidth="1"/>
    <col min="2" max="46" width="12.7109375" customWidth="1"/>
  </cols>
  <sheetData>
    <row r="1" spans="1:49" ht="15.75" thickBot="1" x14ac:dyDescent="0.3">
      <c r="A1" s="76" t="s">
        <v>30</v>
      </c>
    </row>
    <row r="2" spans="1:49" ht="15.75" thickBot="1" x14ac:dyDescent="0.3">
      <c r="A2" s="25"/>
      <c r="B2" s="2" t="s">
        <v>31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4"/>
      <c r="AP2" s="5"/>
      <c r="AQ2" s="6"/>
      <c r="AR2" s="6"/>
      <c r="AS2" s="6"/>
      <c r="AT2" s="6"/>
    </row>
    <row r="3" spans="1:49" x14ac:dyDescent="0.25">
      <c r="A3" s="26"/>
      <c r="B3" s="7" t="s">
        <v>7</v>
      </c>
      <c r="C3" s="8"/>
      <c r="D3" s="8"/>
      <c r="E3" s="8"/>
      <c r="F3" s="9"/>
      <c r="G3" s="10" t="s">
        <v>8</v>
      </c>
      <c r="H3" s="11"/>
      <c r="I3" s="11"/>
      <c r="J3" s="11"/>
      <c r="K3" s="12"/>
      <c r="L3" s="7" t="s">
        <v>9</v>
      </c>
      <c r="M3" s="8"/>
      <c r="N3" s="8"/>
      <c r="O3" s="8"/>
      <c r="P3" s="9"/>
      <c r="Q3" s="10" t="s">
        <v>10</v>
      </c>
      <c r="R3" s="11"/>
      <c r="S3" s="11"/>
      <c r="T3" s="11"/>
      <c r="U3" s="12"/>
      <c r="V3" s="7" t="s">
        <v>11</v>
      </c>
      <c r="W3" s="8"/>
      <c r="X3" s="8"/>
      <c r="Y3" s="8"/>
      <c r="Z3" s="9"/>
      <c r="AA3" s="10" t="s">
        <v>12</v>
      </c>
      <c r="AB3" s="11"/>
      <c r="AC3" s="11"/>
      <c r="AD3" s="11"/>
      <c r="AE3" s="12"/>
      <c r="AF3" s="7" t="s">
        <v>13</v>
      </c>
      <c r="AG3" s="8"/>
      <c r="AH3" s="8"/>
      <c r="AI3" s="8"/>
      <c r="AJ3" s="9"/>
      <c r="AK3" s="10" t="s">
        <v>14</v>
      </c>
      <c r="AL3" s="11"/>
      <c r="AM3" s="11"/>
      <c r="AN3" s="11"/>
      <c r="AO3" s="12"/>
      <c r="AP3" s="13" t="s">
        <v>0</v>
      </c>
      <c r="AQ3" s="14"/>
      <c r="AR3" s="14"/>
      <c r="AS3" s="14"/>
      <c r="AT3" s="15"/>
    </row>
    <row r="4" spans="1:49" ht="45.75" thickBot="1" x14ac:dyDescent="0.3">
      <c r="A4" s="27" t="s">
        <v>6</v>
      </c>
      <c r="B4" s="16" t="s">
        <v>15</v>
      </c>
      <c r="C4" s="17" t="s">
        <v>16</v>
      </c>
      <c r="D4" s="17" t="s">
        <v>17</v>
      </c>
      <c r="E4" s="17" t="s">
        <v>18</v>
      </c>
      <c r="F4" s="18" t="s">
        <v>19</v>
      </c>
      <c r="G4" s="19" t="s">
        <v>15</v>
      </c>
      <c r="H4" s="20" t="s">
        <v>16</v>
      </c>
      <c r="I4" s="20" t="s">
        <v>17</v>
      </c>
      <c r="J4" s="20" t="s">
        <v>18</v>
      </c>
      <c r="K4" s="21" t="s">
        <v>19</v>
      </c>
      <c r="L4" s="16" t="s">
        <v>15</v>
      </c>
      <c r="M4" s="17" t="s">
        <v>16</v>
      </c>
      <c r="N4" s="17" t="s">
        <v>17</v>
      </c>
      <c r="O4" s="17" t="s">
        <v>18</v>
      </c>
      <c r="P4" s="18" t="s">
        <v>19</v>
      </c>
      <c r="Q4" s="19" t="s">
        <v>15</v>
      </c>
      <c r="R4" s="20" t="s">
        <v>16</v>
      </c>
      <c r="S4" s="20" t="s">
        <v>17</v>
      </c>
      <c r="T4" s="20" t="s">
        <v>18</v>
      </c>
      <c r="U4" s="21" t="s">
        <v>19</v>
      </c>
      <c r="V4" s="16" t="s">
        <v>15</v>
      </c>
      <c r="W4" s="17" t="s">
        <v>16</v>
      </c>
      <c r="X4" s="17" t="s">
        <v>17</v>
      </c>
      <c r="Y4" s="17" t="s">
        <v>18</v>
      </c>
      <c r="Z4" s="18" t="s">
        <v>19</v>
      </c>
      <c r="AA4" s="19" t="s">
        <v>15</v>
      </c>
      <c r="AB4" s="20" t="s">
        <v>16</v>
      </c>
      <c r="AC4" s="20" t="s">
        <v>17</v>
      </c>
      <c r="AD4" s="20" t="s">
        <v>18</v>
      </c>
      <c r="AE4" s="21" t="s">
        <v>19</v>
      </c>
      <c r="AF4" s="16" t="s">
        <v>15</v>
      </c>
      <c r="AG4" s="17" t="s">
        <v>16</v>
      </c>
      <c r="AH4" s="17" t="s">
        <v>17</v>
      </c>
      <c r="AI4" s="17" t="s">
        <v>18</v>
      </c>
      <c r="AJ4" s="18" t="s">
        <v>19</v>
      </c>
      <c r="AK4" s="19" t="s">
        <v>15</v>
      </c>
      <c r="AL4" s="20" t="s">
        <v>16</v>
      </c>
      <c r="AM4" s="20" t="s">
        <v>17</v>
      </c>
      <c r="AN4" s="20" t="s">
        <v>18</v>
      </c>
      <c r="AO4" s="21" t="s">
        <v>19</v>
      </c>
      <c r="AP4" s="22" t="s">
        <v>15</v>
      </c>
      <c r="AQ4" s="23" t="s">
        <v>16</v>
      </c>
      <c r="AR4" s="23" t="s">
        <v>17</v>
      </c>
      <c r="AS4" s="23" t="s">
        <v>18</v>
      </c>
      <c r="AT4" s="24" t="s">
        <v>19</v>
      </c>
    </row>
    <row r="5" spans="1:49" x14ac:dyDescent="0.25">
      <c r="A5" s="28" t="s">
        <v>1</v>
      </c>
      <c r="B5" s="29">
        <v>53529</v>
      </c>
      <c r="C5" s="30">
        <v>48808</v>
      </c>
      <c r="D5" s="30">
        <v>58250</v>
      </c>
      <c r="E5" s="31">
        <v>44.8</v>
      </c>
      <c r="F5" s="32">
        <f t="shared" ref="F5:F10" si="0">B5/$AP5</f>
        <v>0.17702442605710658</v>
      </c>
      <c r="G5" s="33">
        <v>35429</v>
      </c>
      <c r="H5" s="34">
        <v>31617</v>
      </c>
      <c r="I5" s="34">
        <v>39241</v>
      </c>
      <c r="J5" s="35">
        <v>48.9</v>
      </c>
      <c r="K5" s="36">
        <f t="shared" ref="K5:K10" si="1">G5/$AP5</f>
        <v>0.11716636572282742</v>
      </c>
      <c r="L5" s="29">
        <v>52337</v>
      </c>
      <c r="M5" s="30">
        <v>47608</v>
      </c>
      <c r="N5" s="30">
        <v>57066</v>
      </c>
      <c r="O5" s="31">
        <v>41.6</v>
      </c>
      <c r="P5" s="32">
        <f t="shared" ref="P5:P10" si="2">L5/$AP5</f>
        <v>0.17308239247045129</v>
      </c>
      <c r="Q5" s="33">
        <v>1072</v>
      </c>
      <c r="R5" s="35">
        <v>0</v>
      </c>
      <c r="S5" s="34">
        <v>2187</v>
      </c>
      <c r="T5" s="35">
        <v>19.100000000000001</v>
      </c>
      <c r="U5" s="36">
        <f t="shared" ref="U5:U10" si="3">Q5/$AP5</f>
        <v>3.5451845678644892E-3</v>
      </c>
      <c r="V5" s="29">
        <v>22603</v>
      </c>
      <c r="W5" s="30">
        <v>19430</v>
      </c>
      <c r="X5" s="30">
        <v>25775</v>
      </c>
      <c r="Y5" s="31">
        <v>42.2</v>
      </c>
      <c r="Z5" s="32">
        <f t="shared" ref="Z5:Z10" si="4">V5/$AP5</f>
        <v>7.4749819764403966E-2</v>
      </c>
      <c r="AA5" s="33">
        <v>37582</v>
      </c>
      <c r="AB5" s="34">
        <v>34357</v>
      </c>
      <c r="AC5" s="34">
        <v>40807</v>
      </c>
      <c r="AD5" s="35">
        <v>43.4</v>
      </c>
      <c r="AE5" s="36">
        <f t="shared" ref="AE5:AE10" si="5">AA5/$AP5</f>
        <v>0.12428649853496571</v>
      </c>
      <c r="AF5" s="29">
        <v>42810</v>
      </c>
      <c r="AG5" s="30">
        <v>38956</v>
      </c>
      <c r="AH5" s="30">
        <v>46663</v>
      </c>
      <c r="AI5" s="31">
        <v>49.5</v>
      </c>
      <c r="AJ5" s="32">
        <f t="shared" ref="AJ5:AJ10" si="6">AF5/$AP5</f>
        <v>0.14157588745361827</v>
      </c>
      <c r="AK5" s="33">
        <v>57022</v>
      </c>
      <c r="AL5" s="34">
        <v>52471</v>
      </c>
      <c r="AM5" s="34">
        <v>61572</v>
      </c>
      <c r="AN5" s="35">
        <v>46.2</v>
      </c>
      <c r="AO5" s="36">
        <f t="shared" ref="AO5:AO10" si="7">AK5/$AP5</f>
        <v>0.18857603957907548</v>
      </c>
      <c r="AP5" s="37">
        <v>302382</v>
      </c>
      <c r="AQ5" s="38">
        <v>291646</v>
      </c>
      <c r="AR5" s="38">
        <v>313119</v>
      </c>
      <c r="AS5" s="39">
        <v>44.8</v>
      </c>
      <c r="AT5" s="40">
        <f>SUM(F5,K5,P5,U5,Z5,AE5,AJ5,AO5)</f>
        <v>1.0000066141503132</v>
      </c>
      <c r="AV5" s="1"/>
      <c r="AW5" s="1"/>
    </row>
    <row r="6" spans="1:49" x14ac:dyDescent="0.25">
      <c r="A6" s="28" t="s">
        <v>2</v>
      </c>
      <c r="B6" s="29">
        <v>47784</v>
      </c>
      <c r="C6" s="30">
        <v>44959</v>
      </c>
      <c r="D6" s="30">
        <v>50608</v>
      </c>
      <c r="E6" s="31">
        <v>40</v>
      </c>
      <c r="F6" s="32">
        <f t="shared" si="0"/>
        <v>0.17267310131499544</v>
      </c>
      <c r="G6" s="33">
        <v>28288</v>
      </c>
      <c r="H6" s="34">
        <v>26014</v>
      </c>
      <c r="I6" s="34">
        <v>30563</v>
      </c>
      <c r="J6" s="35">
        <v>39</v>
      </c>
      <c r="K6" s="36">
        <f t="shared" si="1"/>
        <v>0.10222201343543008</v>
      </c>
      <c r="L6" s="29">
        <v>61132</v>
      </c>
      <c r="M6" s="30">
        <v>58115</v>
      </c>
      <c r="N6" s="30">
        <v>64149</v>
      </c>
      <c r="O6" s="31">
        <v>48.6</v>
      </c>
      <c r="P6" s="32">
        <f t="shared" si="2"/>
        <v>0.22090766845781643</v>
      </c>
      <c r="Q6" s="33">
        <v>2012</v>
      </c>
      <c r="R6" s="35">
        <v>1347</v>
      </c>
      <c r="S6" s="34">
        <v>2677</v>
      </c>
      <c r="T6" s="35">
        <v>35.9</v>
      </c>
      <c r="U6" s="36">
        <f t="shared" si="3"/>
        <v>7.2705985234758665E-3</v>
      </c>
      <c r="V6" s="29">
        <v>19190</v>
      </c>
      <c r="W6" s="30">
        <v>16961</v>
      </c>
      <c r="X6" s="30">
        <v>21420</v>
      </c>
      <c r="Y6" s="31">
        <v>35.799999999999997</v>
      </c>
      <c r="Z6" s="32">
        <f t="shared" si="4"/>
        <v>6.9345320907307093E-2</v>
      </c>
      <c r="AA6" s="33">
        <v>38325</v>
      </c>
      <c r="AB6" s="34">
        <v>35405</v>
      </c>
      <c r="AC6" s="34">
        <v>41245</v>
      </c>
      <c r="AD6" s="35">
        <v>44.4</v>
      </c>
      <c r="AE6" s="36">
        <f t="shared" si="5"/>
        <v>0.13849189284901223</v>
      </c>
      <c r="AF6" s="29">
        <v>33186</v>
      </c>
      <c r="AG6" s="30">
        <v>30678</v>
      </c>
      <c r="AH6" s="30">
        <v>35694</v>
      </c>
      <c r="AI6" s="31">
        <v>38.4</v>
      </c>
      <c r="AJ6" s="32">
        <f t="shared" si="6"/>
        <v>0.11992151222667501</v>
      </c>
      <c r="AK6" s="33">
        <v>46814</v>
      </c>
      <c r="AL6" s="34">
        <v>43656</v>
      </c>
      <c r="AM6" s="34">
        <v>49973</v>
      </c>
      <c r="AN6" s="35">
        <v>38</v>
      </c>
      <c r="AO6" s="36">
        <f t="shared" si="7"/>
        <v>0.16916789228528789</v>
      </c>
      <c r="AP6" s="37">
        <v>276731</v>
      </c>
      <c r="AQ6" s="38">
        <v>269557</v>
      </c>
      <c r="AR6" s="38">
        <v>283906</v>
      </c>
      <c r="AS6" s="39">
        <v>41.1</v>
      </c>
      <c r="AT6" s="40">
        <f>SUM(F6,K6,P6,U6,Z6,AE6,AJ6,AO6)</f>
        <v>1</v>
      </c>
      <c r="AV6" s="1"/>
      <c r="AW6" s="1"/>
    </row>
    <row r="7" spans="1:49" x14ac:dyDescent="0.25">
      <c r="A7" s="28" t="s">
        <v>3</v>
      </c>
      <c r="B7" s="29">
        <v>15022</v>
      </c>
      <c r="C7" s="30">
        <v>12523</v>
      </c>
      <c r="D7" s="30">
        <v>17521</v>
      </c>
      <c r="E7" s="31">
        <v>12.6</v>
      </c>
      <c r="F7" s="32">
        <f>B7/$AP7</f>
        <v>0.25202160856289635</v>
      </c>
      <c r="G7" s="33">
        <v>4251</v>
      </c>
      <c r="H7" s="34">
        <v>2621</v>
      </c>
      <c r="I7" s="34">
        <v>5882</v>
      </c>
      <c r="J7" s="35">
        <v>5.9</v>
      </c>
      <c r="K7" s="36">
        <f>G7/$AP7</f>
        <v>7.1318323658692076E-2</v>
      </c>
      <c r="L7" s="29">
        <v>9356</v>
      </c>
      <c r="M7" s="30">
        <v>7441</v>
      </c>
      <c r="N7" s="30">
        <v>11271</v>
      </c>
      <c r="O7" s="31">
        <v>7.4</v>
      </c>
      <c r="P7" s="32">
        <f>L7/$AP7</f>
        <v>0.15696406402040064</v>
      </c>
      <c r="Q7" s="33">
        <v>831</v>
      </c>
      <c r="R7" s="35">
        <v>0</v>
      </c>
      <c r="S7" s="34">
        <v>2427</v>
      </c>
      <c r="T7" s="35">
        <v>14.8</v>
      </c>
      <c r="U7" s="36">
        <f>Q7/$AP7</f>
        <v>1.3941549508438747E-2</v>
      </c>
      <c r="V7" s="29">
        <v>5499</v>
      </c>
      <c r="W7" s="30">
        <v>3898</v>
      </c>
      <c r="X7" s="30">
        <v>7101</v>
      </c>
      <c r="Y7" s="31">
        <v>10.3</v>
      </c>
      <c r="Z7" s="32">
        <f>V7/$AP7</f>
        <v>9.2255813173170484E-2</v>
      </c>
      <c r="AA7" s="33">
        <v>6874</v>
      </c>
      <c r="AB7" s="34">
        <v>4866</v>
      </c>
      <c r="AC7" s="34">
        <v>8881</v>
      </c>
      <c r="AD7" s="35">
        <v>7.9</v>
      </c>
      <c r="AE7" s="36">
        <f>AA7/$AP7</f>
        <v>0.11532396067509983</v>
      </c>
      <c r="AF7" s="29">
        <v>6448</v>
      </c>
      <c r="AG7" s="30">
        <v>4366</v>
      </c>
      <c r="AH7" s="30">
        <v>8530</v>
      </c>
      <c r="AI7" s="31">
        <v>7.5</v>
      </c>
      <c r="AJ7" s="32">
        <f>AF7/$AP7</f>
        <v>0.10817702915813844</v>
      </c>
      <c r="AK7" s="33">
        <v>11323</v>
      </c>
      <c r="AL7" s="34">
        <v>8935</v>
      </c>
      <c r="AM7" s="34">
        <v>13712</v>
      </c>
      <c r="AN7" s="35">
        <v>9.1999999999999993</v>
      </c>
      <c r="AO7" s="36">
        <f>AK7/$AP7</f>
        <v>0.18996409757406973</v>
      </c>
      <c r="AP7" s="37">
        <v>59606</v>
      </c>
      <c r="AQ7" s="38">
        <v>54339</v>
      </c>
      <c r="AR7" s="38">
        <v>64873</v>
      </c>
      <c r="AS7" s="39">
        <v>8.9</v>
      </c>
      <c r="AT7" s="40">
        <f>SUM(F7,K7,P7,U7,Z7,AE7,AJ7,AO7)</f>
        <v>0.99996644633090626</v>
      </c>
      <c r="AV7" s="1"/>
      <c r="AW7" s="1"/>
    </row>
    <row r="8" spans="1:49" x14ac:dyDescent="0.25">
      <c r="A8" s="28" t="s">
        <v>4</v>
      </c>
      <c r="B8" s="29">
        <v>2011</v>
      </c>
      <c r="C8" s="30">
        <v>858</v>
      </c>
      <c r="D8" s="30">
        <v>3163</v>
      </c>
      <c r="E8" s="31">
        <v>1.7</v>
      </c>
      <c r="F8" s="32">
        <f t="shared" si="0"/>
        <v>0.1124594564366402</v>
      </c>
      <c r="G8" s="33">
        <v>2926</v>
      </c>
      <c r="H8" s="34">
        <v>1767</v>
      </c>
      <c r="I8" s="34">
        <v>4085</v>
      </c>
      <c r="J8" s="35">
        <v>4</v>
      </c>
      <c r="K8" s="36">
        <f t="shared" si="1"/>
        <v>0.16362822950452968</v>
      </c>
      <c r="L8" s="29">
        <v>1581</v>
      </c>
      <c r="M8" s="30">
        <v>496</v>
      </c>
      <c r="N8" s="30">
        <v>2666</v>
      </c>
      <c r="O8" s="31">
        <v>1.3</v>
      </c>
      <c r="P8" s="32">
        <f t="shared" si="2"/>
        <v>8.8412929202550047E-2</v>
      </c>
      <c r="Q8" s="33">
        <v>853</v>
      </c>
      <c r="R8" s="35">
        <v>0</v>
      </c>
      <c r="S8" s="34">
        <v>1997</v>
      </c>
      <c r="T8" s="35">
        <v>15.2</v>
      </c>
      <c r="U8" s="36">
        <f t="shared" si="3"/>
        <v>4.7701599373671848E-2</v>
      </c>
      <c r="V8" s="29">
        <v>2439</v>
      </c>
      <c r="W8" s="30">
        <v>1348</v>
      </c>
      <c r="X8" s="30">
        <v>3531</v>
      </c>
      <c r="Y8" s="31">
        <v>4.5999999999999996</v>
      </c>
      <c r="Z8" s="32">
        <f t="shared" si="4"/>
        <v>0.13639413935801364</v>
      </c>
      <c r="AA8" s="33">
        <v>2416</v>
      </c>
      <c r="AB8" s="34">
        <v>1225</v>
      </c>
      <c r="AC8" s="34">
        <v>3608</v>
      </c>
      <c r="AD8" s="35">
        <v>2.8</v>
      </c>
      <c r="AE8" s="36">
        <f t="shared" si="5"/>
        <v>0.13510792976177161</v>
      </c>
      <c r="AF8" s="29">
        <v>1597</v>
      </c>
      <c r="AG8" s="30">
        <v>570</v>
      </c>
      <c r="AH8" s="30">
        <v>2624</v>
      </c>
      <c r="AI8" s="31">
        <v>1.8</v>
      </c>
      <c r="AJ8" s="32">
        <f t="shared" si="6"/>
        <v>8.9307683704283644E-2</v>
      </c>
      <c r="AK8" s="33">
        <v>4058</v>
      </c>
      <c r="AL8" s="34">
        <v>2777</v>
      </c>
      <c r="AM8" s="34">
        <v>5339</v>
      </c>
      <c r="AN8" s="35">
        <v>3.3</v>
      </c>
      <c r="AO8" s="36">
        <f t="shared" si="7"/>
        <v>0.22693211050218096</v>
      </c>
      <c r="AP8" s="37">
        <v>17882</v>
      </c>
      <c r="AQ8" s="38">
        <v>15079</v>
      </c>
      <c r="AR8" s="38">
        <v>20684</v>
      </c>
      <c r="AS8" s="39">
        <v>2.7</v>
      </c>
      <c r="AT8" s="40">
        <f>SUM(F8,K8,P8,U8,Z8,AE8,AJ8,AO8)</f>
        <v>0.99994407784364181</v>
      </c>
      <c r="AV8" s="1"/>
      <c r="AW8" s="1"/>
    </row>
    <row r="9" spans="1:49" ht="15.75" thickBot="1" x14ac:dyDescent="0.3">
      <c r="A9" s="41" t="s">
        <v>5</v>
      </c>
      <c r="B9" s="42">
        <v>1047</v>
      </c>
      <c r="C9" s="43">
        <v>289</v>
      </c>
      <c r="D9" s="43">
        <v>1805</v>
      </c>
      <c r="E9" s="44">
        <v>0.9</v>
      </c>
      <c r="F9" s="45">
        <f t="shared" si="0"/>
        <v>6.3416111447607504E-2</v>
      </c>
      <c r="G9" s="46">
        <v>1609</v>
      </c>
      <c r="H9" s="47">
        <v>713</v>
      </c>
      <c r="I9" s="47">
        <v>2505</v>
      </c>
      <c r="J9" s="6">
        <v>2.2000000000000002</v>
      </c>
      <c r="K9" s="48">
        <f t="shared" si="1"/>
        <v>9.7456087219866747E-2</v>
      </c>
      <c r="L9" s="42">
        <v>1396</v>
      </c>
      <c r="M9" s="43">
        <v>667</v>
      </c>
      <c r="N9" s="43">
        <v>2125</v>
      </c>
      <c r="O9" s="44">
        <v>1.1000000000000001</v>
      </c>
      <c r="P9" s="45">
        <f t="shared" si="2"/>
        <v>8.4554815263476676E-2</v>
      </c>
      <c r="Q9" s="49">
        <v>842</v>
      </c>
      <c r="R9" s="6">
        <v>0</v>
      </c>
      <c r="S9" s="47">
        <v>2390</v>
      </c>
      <c r="T9" s="6">
        <v>15</v>
      </c>
      <c r="U9" s="48">
        <f t="shared" si="3"/>
        <v>5.099939430648092E-2</v>
      </c>
      <c r="V9" s="42">
        <v>3806</v>
      </c>
      <c r="W9" s="43">
        <v>2426</v>
      </c>
      <c r="X9" s="43">
        <v>5185</v>
      </c>
      <c r="Y9" s="44">
        <v>7.1</v>
      </c>
      <c r="Z9" s="45">
        <f t="shared" si="4"/>
        <v>0.23052695336159904</v>
      </c>
      <c r="AA9" s="46">
        <v>1336</v>
      </c>
      <c r="AB9" s="47">
        <v>524</v>
      </c>
      <c r="AC9" s="47">
        <v>2147</v>
      </c>
      <c r="AD9" s="6">
        <v>1.5</v>
      </c>
      <c r="AE9" s="48">
        <f t="shared" si="5"/>
        <v>8.0920654149000612E-2</v>
      </c>
      <c r="AF9" s="42">
        <v>2437</v>
      </c>
      <c r="AG9" s="43">
        <v>1404</v>
      </c>
      <c r="AH9" s="43">
        <v>3470</v>
      </c>
      <c r="AI9" s="44">
        <v>2.8</v>
      </c>
      <c r="AJ9" s="45">
        <f t="shared" si="6"/>
        <v>0.14760751059963659</v>
      </c>
      <c r="AK9" s="46">
        <v>4038</v>
      </c>
      <c r="AL9" s="47">
        <v>2829</v>
      </c>
      <c r="AM9" s="47">
        <v>5246</v>
      </c>
      <c r="AN9" s="6">
        <v>3.3</v>
      </c>
      <c r="AO9" s="48">
        <f t="shared" si="7"/>
        <v>0.24457904300423985</v>
      </c>
      <c r="AP9" s="50">
        <v>16510</v>
      </c>
      <c r="AQ9" s="51">
        <v>14065</v>
      </c>
      <c r="AR9" s="51">
        <v>18955</v>
      </c>
      <c r="AS9" s="52">
        <v>2.5</v>
      </c>
      <c r="AT9" s="53">
        <f>SUM(F9,K9,P9,U9,Z9,AE9,AJ9,AO9)</f>
        <v>1.000060569351908</v>
      </c>
      <c r="AV9" s="1"/>
      <c r="AW9" s="1"/>
    </row>
    <row r="10" spans="1:49" ht="15.75" thickBot="1" x14ac:dyDescent="0.3">
      <c r="A10" s="54" t="s">
        <v>0</v>
      </c>
      <c r="B10" s="55">
        <v>119392</v>
      </c>
      <c r="C10" s="56"/>
      <c r="D10" s="56"/>
      <c r="E10" s="57">
        <f>SUM(E5:E9)</f>
        <v>100</v>
      </c>
      <c r="F10" s="58">
        <f t="shared" si="0"/>
        <v>0.17737315632465325</v>
      </c>
      <c r="G10" s="59">
        <v>72504</v>
      </c>
      <c r="H10" s="60"/>
      <c r="I10" s="60"/>
      <c r="J10" s="61">
        <f>SUM(J5:J9)</f>
        <v>100.00000000000001</v>
      </c>
      <c r="K10" s="62">
        <f t="shared" si="1"/>
        <v>0.10771461510120159</v>
      </c>
      <c r="L10" s="55">
        <v>125802</v>
      </c>
      <c r="M10" s="56"/>
      <c r="N10" s="56"/>
      <c r="O10" s="57">
        <f>SUM(O5:O9)</f>
        <v>100</v>
      </c>
      <c r="P10" s="58">
        <f t="shared" si="2"/>
        <v>0.1868960886152676</v>
      </c>
      <c r="Q10" s="59">
        <v>5610</v>
      </c>
      <c r="R10" s="60"/>
      <c r="S10" s="60"/>
      <c r="T10" s="61">
        <f>SUM(T5:T9)</f>
        <v>100</v>
      </c>
      <c r="U10" s="62">
        <f t="shared" si="3"/>
        <v>8.3344228003660609E-3</v>
      </c>
      <c r="V10" s="55">
        <v>53538</v>
      </c>
      <c r="W10" s="56"/>
      <c r="X10" s="56"/>
      <c r="Y10" s="57">
        <f>SUM(Y5:Y9)</f>
        <v>99.999999999999986</v>
      </c>
      <c r="Z10" s="58">
        <f t="shared" si="4"/>
        <v>7.953802636114049E-2</v>
      </c>
      <c r="AA10" s="59">
        <v>86533</v>
      </c>
      <c r="AB10" s="63">
        <v>82411</v>
      </c>
      <c r="AC10" s="63">
        <v>90655</v>
      </c>
      <c r="AD10" s="61">
        <f>SUM(AD5:AD9)</f>
        <v>100</v>
      </c>
      <c r="AE10" s="62">
        <f t="shared" si="5"/>
        <v>0.12855661464956797</v>
      </c>
      <c r="AF10" s="55">
        <v>86478</v>
      </c>
      <c r="AG10" s="64">
        <v>82355</v>
      </c>
      <c r="AH10" s="64">
        <v>90600</v>
      </c>
      <c r="AI10" s="57">
        <f>SUM(AI5:AI9)</f>
        <v>100</v>
      </c>
      <c r="AJ10" s="58">
        <f t="shared" si="6"/>
        <v>0.12847490462211342</v>
      </c>
      <c r="AK10" s="59">
        <v>123256</v>
      </c>
      <c r="AL10" s="63"/>
      <c r="AM10" s="63"/>
      <c r="AN10" s="61">
        <f>SUM(AN5:AN9)</f>
        <v>100</v>
      </c>
      <c r="AO10" s="62">
        <f t="shared" si="7"/>
        <v>0.18311365716255246</v>
      </c>
      <c r="AP10" s="65">
        <v>673112</v>
      </c>
      <c r="AQ10" s="66"/>
      <c r="AR10" s="66"/>
      <c r="AS10" s="67">
        <f>SUM(AS5:AS9)</f>
        <v>100.00000000000001</v>
      </c>
      <c r="AT10" s="68">
        <f>SUM(F10,K10,P10,U10,Z10,AE10,AJ10,AO10)</f>
        <v>1.0000014856368629</v>
      </c>
      <c r="AV10" s="1"/>
      <c r="AW10" s="1"/>
    </row>
    <row r="11" spans="1:49" x14ac:dyDescent="0.25">
      <c r="B11" s="1"/>
    </row>
    <row r="12" spans="1:49" x14ac:dyDescent="0.25">
      <c r="A12" s="69" t="s">
        <v>20</v>
      </c>
    </row>
    <row r="13" spans="1:49" x14ac:dyDescent="0.25">
      <c r="A13" s="70" t="s">
        <v>21</v>
      </c>
    </row>
    <row r="14" spans="1:49" x14ac:dyDescent="0.25">
      <c r="A14" s="71" t="s">
        <v>22</v>
      </c>
    </row>
    <row r="15" spans="1:49" x14ac:dyDescent="0.25">
      <c r="A15" s="71" t="s">
        <v>23</v>
      </c>
    </row>
    <row r="16" spans="1:49" x14ac:dyDescent="0.25">
      <c r="A16" s="71"/>
    </row>
    <row r="17" spans="1:1" x14ac:dyDescent="0.25">
      <c r="A17" s="72" t="s">
        <v>24</v>
      </c>
    </row>
    <row r="18" spans="1:1" x14ac:dyDescent="0.25">
      <c r="A18" s="25"/>
    </row>
    <row r="19" spans="1:1" x14ac:dyDescent="0.25">
      <c r="A19" s="73" t="s">
        <v>25</v>
      </c>
    </row>
    <row r="20" spans="1:1" x14ac:dyDescent="0.25">
      <c r="A20" s="74" t="s">
        <v>26</v>
      </c>
    </row>
    <row r="21" spans="1:1" x14ac:dyDescent="0.25">
      <c r="A21" s="75" t="s">
        <v>27</v>
      </c>
    </row>
    <row r="22" spans="1:1" x14ac:dyDescent="0.25">
      <c r="A22" s="75" t="s">
        <v>28</v>
      </c>
    </row>
    <row r="23" spans="1:1" x14ac:dyDescent="0.25">
      <c r="A23" s="75"/>
    </row>
    <row r="24" spans="1:1" x14ac:dyDescent="0.25">
      <c r="A24" s="74" t="s">
        <v>29</v>
      </c>
    </row>
  </sheetData>
  <mergeCells count="10">
    <mergeCell ref="AP3:AT3"/>
    <mergeCell ref="B2:AO2"/>
    <mergeCell ref="B3:F3"/>
    <mergeCell ref="G3:K3"/>
    <mergeCell ref="L3:P3"/>
    <mergeCell ref="Q3:U3"/>
    <mergeCell ref="V3:Z3"/>
    <mergeCell ref="AA3:AE3"/>
    <mergeCell ref="AF3:AJ3"/>
    <mergeCell ref="AK3:A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 class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Redmond, JohnJ (Forest Service)</dc:creator>
  <cp:lastModifiedBy>Bernd Eckhardt</cp:lastModifiedBy>
  <dcterms:created xsi:type="dcterms:W3CDTF">2019-09-18T13:37:25Z</dcterms:created>
  <dcterms:modified xsi:type="dcterms:W3CDTF">2019-10-09T14:34:27Z</dcterms:modified>
</cp:coreProperties>
</file>