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FI\Originals_more_recent\Tabular_data\Info_level_B\Topic_GrowStock\"/>
    </mc:Choice>
  </mc:AlternateContent>
  <bookViews>
    <workbookView xWindow="0" yWindow="0" windowWidth="28800" windowHeight="12300"/>
  </bookViews>
  <sheets>
    <sheet name="Luke_Met_Mvarat_1.17" sheetId="3" r:id="rId1"/>
  </sheets>
  <definedNames>
    <definedName name="_xlnm._FilterDatabase" localSheetId="0" hidden="1">Luke_Met_Mvarat_1.17!$A$5:$AH$43</definedName>
  </definedNames>
  <calcPr calcId="162913" iterateDelta="1E-4"/>
</workbook>
</file>

<file path=xl/calcChain.xml><?xml version="1.0" encoding="utf-8"?>
<calcChain xmlns="http://schemas.openxmlformats.org/spreadsheetml/2006/main">
  <c r="R6" i="3" l="1"/>
  <c r="AH43" i="3" l="1"/>
  <c r="AH42" i="3"/>
  <c r="AH41" i="3"/>
  <c r="AH40" i="3"/>
  <c r="AH39" i="3"/>
  <c r="AH38" i="3"/>
  <c r="AH37" i="3"/>
  <c r="AH36" i="3"/>
  <c r="AH35" i="3"/>
  <c r="AH34" i="3"/>
  <c r="AH33" i="3"/>
  <c r="AH32" i="3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H10" i="3"/>
  <c r="AH9" i="3"/>
  <c r="AH8" i="3"/>
  <c r="AH7" i="3"/>
  <c r="AH6" i="3"/>
  <c r="AE43" i="3"/>
  <c r="AE42" i="3"/>
  <c r="AE41" i="3"/>
  <c r="AE40" i="3"/>
  <c r="AE39" i="3"/>
  <c r="AE38" i="3"/>
  <c r="AE37" i="3"/>
  <c r="AE36" i="3"/>
  <c r="AE35" i="3"/>
  <c r="AE34" i="3"/>
  <c r="AE33" i="3"/>
  <c r="AE32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E6" i="3"/>
  <c r="AC43" i="3"/>
  <c r="AC42" i="3"/>
  <c r="AC41" i="3"/>
  <c r="AC40" i="3"/>
  <c r="AC39" i="3"/>
  <c r="AC38" i="3"/>
  <c r="AC37" i="3"/>
  <c r="AC36" i="3"/>
  <c r="AC35" i="3"/>
  <c r="AC34" i="3"/>
  <c r="AC33" i="3"/>
  <c r="AC32" i="3"/>
  <c r="AC31" i="3"/>
  <c r="AC30" i="3"/>
  <c r="AC29" i="3"/>
  <c r="AC28" i="3"/>
  <c r="AC27" i="3"/>
  <c r="AC26" i="3"/>
  <c r="AC25" i="3"/>
  <c r="AC24" i="3"/>
  <c r="AC23" i="3"/>
  <c r="AC22" i="3"/>
  <c r="AC21" i="3"/>
  <c r="AC20" i="3"/>
  <c r="AC19" i="3"/>
  <c r="AC18" i="3"/>
  <c r="AC17" i="3"/>
  <c r="AC16" i="3"/>
  <c r="AC15" i="3"/>
  <c r="AC14" i="3"/>
  <c r="AC13" i="3"/>
  <c r="AC12" i="3"/>
  <c r="AC11" i="3"/>
  <c r="AC10" i="3"/>
  <c r="AC9" i="3"/>
  <c r="AC8" i="3"/>
  <c r="AC7" i="3"/>
  <c r="AC6" i="3"/>
  <c r="AA43" i="3"/>
  <c r="AA42" i="3"/>
  <c r="AA41" i="3"/>
  <c r="AA40" i="3"/>
  <c r="AA39" i="3"/>
  <c r="AA38" i="3"/>
  <c r="AA37" i="3"/>
  <c r="AA36" i="3"/>
  <c r="AA35" i="3"/>
  <c r="AA34" i="3"/>
  <c r="AA33" i="3"/>
  <c r="AA32" i="3"/>
  <c r="AA31" i="3"/>
  <c r="AA30" i="3"/>
  <c r="AA29" i="3"/>
  <c r="AA28" i="3"/>
  <c r="AA27" i="3"/>
  <c r="AA26" i="3"/>
  <c r="AA25" i="3"/>
  <c r="AA24" i="3"/>
  <c r="AA23" i="3"/>
  <c r="AA22" i="3"/>
  <c r="AA21" i="3"/>
  <c r="AA20" i="3"/>
  <c r="AA19" i="3"/>
  <c r="AA18" i="3"/>
  <c r="AA17" i="3"/>
  <c r="AA16" i="3"/>
  <c r="AA15" i="3"/>
  <c r="AA14" i="3"/>
  <c r="AA13" i="3"/>
  <c r="AA12" i="3"/>
  <c r="AA11" i="3"/>
  <c r="AA10" i="3"/>
  <c r="AA9" i="3"/>
  <c r="AA8" i="3"/>
  <c r="AA7" i="3"/>
  <c r="AA6" i="3"/>
  <c r="Y43" i="3"/>
  <c r="Y42" i="3"/>
  <c r="Y41" i="3"/>
  <c r="Y40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Y6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W7" i="3"/>
  <c r="W6" i="3"/>
  <c r="U43" i="3"/>
  <c r="U42" i="3"/>
  <c r="U41" i="3"/>
  <c r="U40" i="3"/>
  <c r="U39" i="3"/>
  <c r="U38" i="3"/>
  <c r="U37" i="3"/>
  <c r="U36" i="3"/>
  <c r="U35" i="3"/>
  <c r="U34" i="3"/>
  <c r="U33" i="3"/>
  <c r="U32" i="3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U18" i="3"/>
  <c r="U17" i="3"/>
  <c r="U16" i="3"/>
  <c r="U15" i="3"/>
  <c r="U14" i="3"/>
  <c r="U13" i="3"/>
  <c r="U12" i="3"/>
  <c r="U11" i="3"/>
  <c r="U10" i="3"/>
  <c r="U9" i="3"/>
  <c r="U8" i="3"/>
  <c r="U7" i="3"/>
  <c r="U6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AG43" i="3"/>
  <c r="AG42" i="3"/>
  <c r="AG41" i="3"/>
  <c r="AG40" i="3"/>
  <c r="AG39" i="3"/>
  <c r="AG38" i="3"/>
  <c r="AG37" i="3"/>
  <c r="AG36" i="3"/>
  <c r="AG35" i="3"/>
  <c r="AG34" i="3"/>
  <c r="AG33" i="3"/>
  <c r="AG32" i="3"/>
  <c r="AG31" i="3"/>
  <c r="AG30" i="3"/>
  <c r="AG29" i="3"/>
  <c r="AG28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G15" i="3"/>
  <c r="AG14" i="3"/>
  <c r="AG13" i="3"/>
  <c r="AG12" i="3"/>
  <c r="AG11" i="3"/>
  <c r="AG10" i="3"/>
  <c r="AG9" i="3"/>
  <c r="AG8" i="3"/>
  <c r="AG7" i="3"/>
  <c r="AG6" i="3"/>
</calcChain>
</file>

<file path=xl/comments1.xml><?xml version="1.0" encoding="utf-8"?>
<comments xmlns="http://schemas.openxmlformats.org/spreadsheetml/2006/main">
  <authors>
    <author>PXWeb</author>
  </authors>
  <commentList>
    <comment ref="B33" authorId="0" shapeId="0">
      <text>
        <r>
          <rPr>
            <sz val="8"/>
            <color rgb="FF000000"/>
            <rFont val="Tahoma"/>
            <family val="2"/>
          </rPr>
          <t xml:space="preserve">The results for the whole country, Southern- and Northern Finland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
</t>
        </r>
      </text>
    </comment>
  </commentList>
</comments>
</file>

<file path=xl/sharedStrings.xml><?xml version="1.0" encoding="utf-8"?>
<sst xmlns="http://schemas.openxmlformats.org/spreadsheetml/2006/main" count="266" uniqueCount="90">
  <si>
    <t>NFI 11 (2009-2013)</t>
  </si>
  <si>
    <t>Uusimaa</t>
  </si>
  <si>
    <t>Varsnais-Suomi</t>
  </si>
  <si>
    <t>Satakunta</t>
  </si>
  <si>
    <t>Kanta-Häme</t>
  </si>
  <si>
    <t>Pirkanmaa</t>
  </si>
  <si>
    <t>Päijät-Häme</t>
  </si>
  <si>
    <t>Kymenlaakso</t>
  </si>
  <si>
    <t>South Karelia</t>
  </si>
  <si>
    <t>Etelä-Savo</t>
  </si>
  <si>
    <t>Pohjois-Savo</t>
  </si>
  <si>
    <t>North Karelia</t>
  </si>
  <si>
    <t>Central Finland</t>
  </si>
  <si>
    <t>South Ostrobothnia</t>
  </si>
  <si>
    <t>Ostrobothnia</t>
  </si>
  <si>
    <t>Central Ostrobothnia</t>
  </si>
  <si>
    <t>North Ostrobothnia</t>
  </si>
  <si>
    <t>Kainuu</t>
  </si>
  <si>
    <t>Lapland</t>
  </si>
  <si>
    <t>Åland</t>
  </si>
  <si>
    <t>inventory:</t>
  </si>
  <si>
    <t>NFI 11/12:</t>
  </si>
  <si>
    <t>The results for the whole country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</t>
  </si>
  <si>
    <t>Source:</t>
  </si>
  <si>
    <t>Natural Resources Institute Finland</t>
  </si>
  <si>
    <t>Contact:</t>
  </si>
  <si>
    <t>tietopalvelu@luke.fi</t>
  </si>
  <si>
    <t>Copyright</t>
  </si>
  <si>
    <t>Units:</t>
  </si>
  <si>
    <t>m³, %</t>
  </si>
  <si>
    <t>Database:</t>
  </si>
  <si>
    <t>Luke/Tilastot</t>
  </si>
  <si>
    <t>Internal reference code:</t>
  </si>
  <si>
    <t>Mineral soils of forest land and on poorly productive forest land</t>
  </si>
  <si>
    <t>Peatlands of forest land and on poorly productive forest land</t>
  </si>
  <si>
    <t>Mineral Soil &amp; Peatlands</t>
  </si>
  <si>
    <t>Pine</t>
  </si>
  <si>
    <t>Spruce</t>
  </si>
  <si>
    <t>Silver birch</t>
  </si>
  <si>
    <t>Downy birch</t>
  </si>
  <si>
    <t>Other broadleaved</t>
  </si>
  <si>
    <t>Total volume</t>
  </si>
  <si>
    <t>Thereof growing stock on land available for wood production, %</t>
  </si>
  <si>
    <t>Overall total volume, mill. m³</t>
  </si>
  <si>
    <t>in million m³</t>
  </si>
  <si>
    <t>in %</t>
  </si>
  <si>
    <t>ID - originally sorted by NUTS3 Code</t>
  </si>
  <si>
    <t>Forest Inventory</t>
  </si>
  <si>
    <t>NUTS 2 Level</t>
  </si>
  <si>
    <t>NUTS 3 Level</t>
  </si>
  <si>
    <t>#</t>
  </si>
  <si>
    <t>Period</t>
  </si>
  <si>
    <t>Code</t>
  </si>
  <si>
    <t>Name</t>
  </si>
  <si>
    <t>FI1B</t>
  </si>
  <si>
    <t>Helsinki-Uusimaa</t>
  </si>
  <si>
    <t>FI1B1</t>
  </si>
  <si>
    <t>FI1C</t>
  </si>
  <si>
    <t>South Finland</t>
  </si>
  <si>
    <t>FI1C1</t>
  </si>
  <si>
    <t>FI19</t>
  </si>
  <si>
    <t>West Finland</t>
  </si>
  <si>
    <t>FI196</t>
  </si>
  <si>
    <t>FI1C2</t>
  </si>
  <si>
    <t>FI197</t>
  </si>
  <si>
    <t>FI1C3</t>
  </si>
  <si>
    <t>FI1C4</t>
  </si>
  <si>
    <t>FI1C5</t>
  </si>
  <si>
    <t>FI1D</t>
  </si>
  <si>
    <t>North &amp; East Finland</t>
  </si>
  <si>
    <t>FI1D1</t>
  </si>
  <si>
    <t>FI1D2</t>
  </si>
  <si>
    <t>FI1D3</t>
  </si>
  <si>
    <t>FI193</t>
  </si>
  <si>
    <t>FI194</t>
  </si>
  <si>
    <t>FI195</t>
  </si>
  <si>
    <t>FI1D5</t>
  </si>
  <si>
    <t>FI1D6</t>
  </si>
  <si>
    <t>FI1D4</t>
  </si>
  <si>
    <t>FI1D7</t>
  </si>
  <si>
    <t>FI20</t>
  </si>
  <si>
    <t>FI200</t>
  </si>
  <si>
    <t>NFI 11/12 (2013-2017)</t>
  </si>
  <si>
    <t>Value adding steps:</t>
  </si>
  <si>
    <t>Columns with percentage values added; Table enabled for filtering at NUTS 2 &amp; 3 levels</t>
  </si>
  <si>
    <t>Table formated</t>
  </si>
  <si>
    <t>Table Quality checked: Totals</t>
  </si>
  <si>
    <t>JRC value adding: 2019-02</t>
  </si>
  <si>
    <t>Luke_Met_Mvarat_1.17</t>
  </si>
  <si>
    <t>Growing stock volume (in millions m3) on 'Forest Land' and 'Poorly Productive Forest Land' on mineral soils and peatlands by tree species in NFI 11 (2009-2013) and NFI 11/12 (2013-2017) inventory by regions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</si>
</sst>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5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Tahoma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9" fontId="4" fillId="0" borderId="0" applyFont="0" applyFill="0" applyBorder="0" applyAlignment="0" applyProtection="0"/>
  </cellStyleXfs>
  <cellXfs count="73">
    <xf numFmtId="0" fontId="0" fillId="0" borderId="0" xfId="0" applyFill="1" applyProtection="1"/>
    <xf numFmtId="0" fontId="1" fillId="0" borderId="0" xfId="0" applyFont="1" applyFill="1" applyProtection="1"/>
    <xf numFmtId="0" fontId="2" fillId="0" borderId="9" xfId="0" applyFont="1" applyFill="1" applyBorder="1" applyAlignment="1" applyProtection="1">
      <alignment vertical="top" wrapText="1"/>
    </xf>
    <xf numFmtId="0" fontId="2" fillId="0" borderId="10" xfId="0" applyFont="1" applyFill="1" applyBorder="1" applyAlignment="1" applyProtection="1">
      <alignment vertical="top" wrapText="1"/>
    </xf>
    <xf numFmtId="0" fontId="2" fillId="0" borderId="11" xfId="0" applyFont="1" applyFill="1" applyBorder="1" applyAlignment="1" applyProtection="1">
      <alignment vertical="top" wrapText="1"/>
    </xf>
    <xf numFmtId="165" fontId="0" fillId="0" borderId="13" xfId="1" applyNumberFormat="1" applyFont="1" applyFill="1" applyBorder="1" applyProtection="1"/>
    <xf numFmtId="165" fontId="2" fillId="0" borderId="14" xfId="1" applyNumberFormat="1" applyFont="1" applyFill="1" applyBorder="1" applyProtection="1"/>
    <xf numFmtId="165" fontId="0" fillId="0" borderId="10" xfId="1" applyNumberFormat="1" applyFont="1" applyFill="1" applyBorder="1" applyProtection="1"/>
    <xf numFmtId="165" fontId="2" fillId="0" borderId="11" xfId="1" applyNumberFormat="1" applyFont="1" applyFill="1" applyBorder="1" applyProtection="1"/>
    <xf numFmtId="0" fontId="0" fillId="0" borderId="16" xfId="0" applyFont="1" applyFill="1" applyBorder="1" applyProtection="1"/>
    <xf numFmtId="0" fontId="0" fillId="0" borderId="16" xfId="0" applyFill="1" applyBorder="1" applyProtection="1"/>
    <xf numFmtId="0" fontId="0" fillId="0" borderId="13" xfId="0" applyFont="1" applyFill="1" applyBorder="1" applyProtection="1"/>
    <xf numFmtId="0" fontId="0" fillId="0" borderId="13" xfId="0" applyFill="1" applyBorder="1" applyProtection="1"/>
    <xf numFmtId="0" fontId="0" fillId="0" borderId="10" xfId="0" applyFill="1" applyBorder="1" applyProtection="1"/>
    <xf numFmtId="0" fontId="0" fillId="0" borderId="10" xfId="0" applyFont="1" applyFill="1" applyBorder="1" applyProtection="1"/>
    <xf numFmtId="0" fontId="2" fillId="0" borderId="18" xfId="0" applyFont="1" applyFill="1" applyBorder="1" applyAlignment="1" applyProtection="1">
      <alignment horizontal="center" vertical="top" wrapText="1"/>
    </xf>
    <xf numFmtId="0" fontId="2" fillId="0" borderId="19" xfId="0" applyFont="1" applyFill="1" applyBorder="1" applyAlignment="1" applyProtection="1">
      <alignment vertical="top" wrapText="1"/>
    </xf>
    <xf numFmtId="0" fontId="2" fillId="0" borderId="21" xfId="0" applyFont="1" applyFill="1" applyBorder="1" applyAlignment="1" applyProtection="1">
      <alignment horizontal="center" vertical="top" wrapText="1"/>
    </xf>
    <xf numFmtId="0" fontId="2" fillId="0" borderId="22" xfId="0" applyFont="1" applyFill="1" applyBorder="1" applyAlignment="1" applyProtection="1">
      <alignment vertical="top" wrapText="1"/>
    </xf>
    <xf numFmtId="0" fontId="2" fillId="0" borderId="23" xfId="0" applyFont="1" applyFill="1" applyBorder="1" applyAlignment="1" applyProtection="1">
      <alignment vertical="top" wrapText="1"/>
    </xf>
    <xf numFmtId="0" fontId="2" fillId="0" borderId="16" xfId="0" applyFont="1" applyFill="1" applyBorder="1" applyProtection="1"/>
    <xf numFmtId="3" fontId="0" fillId="0" borderId="16" xfId="0" applyNumberFormat="1" applyFill="1" applyBorder="1" applyProtection="1"/>
    <xf numFmtId="165" fontId="0" fillId="0" borderId="16" xfId="1" applyNumberFormat="1" applyFont="1" applyFill="1" applyBorder="1" applyProtection="1"/>
    <xf numFmtId="0" fontId="2" fillId="0" borderId="13" xfId="0" applyFont="1" applyFill="1" applyBorder="1" applyProtection="1"/>
    <xf numFmtId="164" fontId="0" fillId="2" borderId="25" xfId="0" applyNumberFormat="1" applyFill="1" applyBorder="1" applyProtection="1"/>
    <xf numFmtId="0" fontId="2" fillId="0" borderId="17" xfId="0" applyFont="1" applyFill="1" applyBorder="1" applyAlignment="1" applyProtection="1">
      <alignment vertical="top" wrapText="1"/>
    </xf>
    <xf numFmtId="0" fontId="2" fillId="2" borderId="24" xfId="0" applyFont="1" applyFill="1" applyBorder="1" applyAlignment="1" applyProtection="1">
      <alignment vertical="top" wrapText="1"/>
    </xf>
    <xf numFmtId="0" fontId="2" fillId="2" borderId="26" xfId="0" applyFont="1" applyFill="1" applyBorder="1" applyAlignment="1" applyProtection="1">
      <alignment vertical="top" wrapText="1"/>
    </xf>
    <xf numFmtId="0" fontId="2" fillId="0" borderId="6" xfId="0" applyFont="1" applyFill="1" applyBorder="1" applyProtection="1"/>
    <xf numFmtId="165" fontId="2" fillId="0" borderId="8" xfId="1" applyNumberFormat="1" applyFont="1" applyFill="1" applyBorder="1" applyProtection="1"/>
    <xf numFmtId="0" fontId="2" fillId="0" borderId="28" xfId="0" applyFont="1" applyFill="1" applyBorder="1" applyProtection="1"/>
    <xf numFmtId="165" fontId="2" fillId="0" borderId="29" xfId="1" applyNumberFormat="1" applyFont="1" applyFill="1" applyBorder="1" applyProtection="1"/>
    <xf numFmtId="3" fontId="2" fillId="0" borderId="28" xfId="0" applyNumberFormat="1" applyFont="1" applyFill="1" applyBorder="1" applyProtection="1"/>
    <xf numFmtId="0" fontId="2" fillId="0" borderId="9" xfId="0" applyFont="1" applyFill="1" applyBorder="1" applyProtection="1"/>
    <xf numFmtId="0" fontId="2" fillId="0" borderId="12" xfId="0" applyFont="1" applyFill="1" applyBorder="1" applyProtection="1"/>
    <xf numFmtId="10" fontId="0" fillId="0" borderId="13" xfId="1" applyNumberFormat="1" applyFont="1" applyFill="1" applyBorder="1" applyProtection="1"/>
    <xf numFmtId="10" fontId="0" fillId="0" borderId="16" xfId="1" applyNumberFormat="1" applyFont="1" applyFill="1" applyBorder="1" applyProtection="1"/>
    <xf numFmtId="0" fontId="2" fillId="2" borderId="30" xfId="0" applyFont="1" applyFill="1" applyBorder="1" applyAlignment="1" applyProtection="1">
      <alignment vertical="top" wrapText="1"/>
    </xf>
    <xf numFmtId="0" fontId="2" fillId="2" borderId="31" xfId="0" applyFont="1" applyFill="1" applyBorder="1" applyAlignment="1" applyProtection="1">
      <alignment vertical="top" wrapText="1"/>
    </xf>
    <xf numFmtId="164" fontId="0" fillId="2" borderId="32" xfId="0" applyNumberFormat="1" applyFill="1" applyBorder="1" applyProtection="1"/>
    <xf numFmtId="0" fontId="0" fillId="0" borderId="12" xfId="0" applyFill="1" applyBorder="1" applyProtection="1"/>
    <xf numFmtId="10" fontId="0" fillId="0" borderId="14" xfId="1" applyNumberFormat="1" applyFont="1" applyFill="1" applyBorder="1" applyProtection="1"/>
    <xf numFmtId="0" fontId="0" fillId="0" borderId="28" xfId="0" applyFill="1" applyBorder="1" applyProtection="1"/>
    <xf numFmtId="10" fontId="0" fillId="0" borderId="29" xfId="1" applyNumberFormat="1" applyFont="1" applyFill="1" applyBorder="1" applyProtection="1"/>
    <xf numFmtId="3" fontId="0" fillId="0" borderId="28" xfId="0" applyNumberFormat="1" applyFill="1" applyBorder="1" applyProtection="1"/>
    <xf numFmtId="0" fontId="0" fillId="0" borderId="9" xfId="0" applyFill="1" applyBorder="1" applyProtection="1"/>
    <xf numFmtId="10" fontId="0" fillId="0" borderId="10" xfId="1" applyNumberFormat="1" applyFont="1" applyFill="1" applyBorder="1" applyProtection="1"/>
    <xf numFmtId="10" fontId="0" fillId="0" borderId="11" xfId="1" applyNumberFormat="1" applyFont="1" applyFill="1" applyBorder="1" applyProtection="1"/>
    <xf numFmtId="165" fontId="0" fillId="0" borderId="14" xfId="1" applyNumberFormat="1" applyFont="1" applyFill="1" applyBorder="1" applyProtection="1"/>
    <xf numFmtId="165" fontId="0" fillId="0" borderId="29" xfId="1" applyNumberFormat="1" applyFont="1" applyFill="1" applyBorder="1" applyProtection="1"/>
    <xf numFmtId="165" fontId="0" fillId="0" borderId="11" xfId="1" applyNumberFormat="1" applyFont="1" applyFill="1" applyBorder="1" applyProtection="1"/>
    <xf numFmtId="0" fontId="2" fillId="0" borderId="14" xfId="0" applyFont="1" applyFill="1" applyBorder="1" applyProtection="1"/>
    <xf numFmtId="0" fontId="2" fillId="0" borderId="29" xfId="0" applyFont="1" applyFill="1" applyBorder="1" applyProtection="1"/>
    <xf numFmtId="0" fontId="2" fillId="0" borderId="10" xfId="0" applyFont="1" applyFill="1" applyBorder="1" applyProtection="1"/>
    <xf numFmtId="0" fontId="2" fillId="0" borderId="11" xfId="0" applyFont="1" applyFill="1" applyBorder="1" applyProtection="1"/>
    <xf numFmtId="0" fontId="0" fillId="0" borderId="12" xfId="0" applyFill="1" applyBorder="1" applyAlignment="1" applyProtection="1">
      <alignment horizontal="center"/>
    </xf>
    <xf numFmtId="0" fontId="0" fillId="0" borderId="28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164" fontId="0" fillId="2" borderId="30" xfId="0" applyNumberFormat="1" applyFill="1" applyBorder="1" applyProtection="1"/>
    <xf numFmtId="164" fontId="0" fillId="2" borderId="31" xfId="0" applyNumberFormat="1" applyFill="1" applyBorder="1" applyProtection="1"/>
    <xf numFmtId="164" fontId="0" fillId="2" borderId="27" xfId="0" applyNumberFormat="1" applyFill="1" applyBorder="1" applyProtection="1"/>
    <xf numFmtId="164" fontId="0" fillId="2" borderId="26" xfId="0" applyNumberFormat="1" applyFill="1" applyBorder="1" applyProtection="1"/>
    <xf numFmtId="0" fontId="2" fillId="0" borderId="19" xfId="0" applyFont="1" applyFill="1" applyBorder="1" applyAlignment="1" applyProtection="1">
      <alignment horizontal="center" vertical="top" wrapText="1"/>
    </xf>
    <xf numFmtId="0" fontId="2" fillId="0" borderId="20" xfId="0" applyFont="1" applyFill="1" applyBorder="1" applyAlignment="1" applyProtection="1">
      <alignment horizontal="center" vertical="top" wrapText="1"/>
    </xf>
    <xf numFmtId="0" fontId="2" fillId="0" borderId="7" xfId="0" applyFont="1" applyFill="1" applyBorder="1" applyAlignment="1" applyProtection="1">
      <alignment horizontal="center" vertical="top" wrapText="1"/>
    </xf>
    <xf numFmtId="0" fontId="2" fillId="0" borderId="8" xfId="0" applyFont="1" applyFill="1" applyBorder="1" applyAlignment="1" applyProtection="1">
      <alignment horizontal="center" vertical="top" wrapText="1"/>
    </xf>
    <xf numFmtId="0" fontId="2" fillId="0" borderId="6" xfId="0" applyFont="1" applyFill="1" applyBorder="1" applyAlignment="1" applyProtection="1">
      <alignment horizontal="center" vertical="top" wrapText="1"/>
    </xf>
    <xf numFmtId="0" fontId="2" fillId="0" borderId="15" xfId="0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 applyProtection="1">
      <alignment horizontal="center" vertical="top"/>
    </xf>
    <xf numFmtId="0" fontId="2" fillId="0" borderId="2" xfId="0" applyFont="1" applyFill="1" applyBorder="1" applyAlignment="1" applyProtection="1">
      <alignment horizontal="center" vertical="top"/>
    </xf>
    <xf numFmtId="0" fontId="2" fillId="0" borderId="3" xfId="0" applyFont="1" applyFill="1" applyBorder="1" applyAlignment="1" applyProtection="1">
      <alignment horizontal="center" vertical="top"/>
    </xf>
    <xf numFmtId="0" fontId="2" fillId="0" borderId="4" xfId="0" applyFont="1" applyFill="1" applyBorder="1" applyAlignment="1" applyProtection="1">
      <alignment horizontal="center" vertical="top"/>
    </xf>
    <xf numFmtId="0" fontId="2" fillId="0" borderId="5" xfId="0" applyFont="1" applyFill="1" applyBorder="1" applyAlignment="1" applyProtection="1">
      <alignment horizontal="center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75"/>
  <sheetViews>
    <sheetView tabSelected="1" workbookViewId="0">
      <pane xSplit="6" ySplit="5" topLeftCell="G6" activePane="bottomRight" state="frozen"/>
      <selection pane="topRight" activeCell="G1" sqref="G1"/>
      <selection pane="bottomLeft" activeCell="A6" sqref="A6"/>
      <selection pane="bottomRight"/>
    </sheetView>
  </sheetViews>
  <sheetFormatPr defaultRowHeight="15" x14ac:dyDescent="0.25"/>
  <cols>
    <col min="1" max="1" width="12.7109375" customWidth="1"/>
    <col min="2" max="2" width="23.5703125" customWidth="1"/>
    <col min="3" max="3" width="10.7109375" customWidth="1"/>
    <col min="4" max="4" width="19.28515625" bestFit="1" customWidth="1"/>
    <col min="5" max="5" width="10.7109375" customWidth="1"/>
    <col min="6" max="6" width="19.85546875" bestFit="1" customWidth="1"/>
    <col min="7" max="18" width="9.42578125" customWidth="1"/>
    <col min="19" max="19" width="21.7109375" customWidth="1"/>
    <col min="20" max="31" width="9.42578125" customWidth="1"/>
    <col min="32" max="32" width="21.7109375" customWidth="1"/>
    <col min="33" max="33" width="14.5703125" customWidth="1"/>
  </cols>
  <sheetData>
    <row r="1" spans="1:34" ht="18.75" x14ac:dyDescent="0.3">
      <c r="A1" s="1" t="s">
        <v>89</v>
      </c>
      <c r="C1" s="1"/>
      <c r="D1" s="1"/>
      <c r="E1" s="1"/>
    </row>
    <row r="2" spans="1:34" ht="15.75" thickBot="1" x14ac:dyDescent="0.3"/>
    <row r="3" spans="1:34" ht="15.75" thickBot="1" x14ac:dyDescent="0.3">
      <c r="G3" s="68" t="s">
        <v>33</v>
      </c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70"/>
      <c r="T3" s="68" t="s">
        <v>34</v>
      </c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70"/>
      <c r="AG3" s="71" t="s">
        <v>35</v>
      </c>
      <c r="AH3" s="72"/>
    </row>
    <row r="4" spans="1:34" ht="45.75" thickBot="1" x14ac:dyDescent="0.3">
      <c r="A4" s="15" t="s">
        <v>46</v>
      </c>
      <c r="B4" s="16" t="s">
        <v>47</v>
      </c>
      <c r="C4" s="62" t="s">
        <v>48</v>
      </c>
      <c r="D4" s="62"/>
      <c r="E4" s="62" t="s">
        <v>49</v>
      </c>
      <c r="F4" s="63"/>
      <c r="G4" s="66" t="s">
        <v>36</v>
      </c>
      <c r="H4" s="64"/>
      <c r="I4" s="64" t="s">
        <v>37</v>
      </c>
      <c r="J4" s="64"/>
      <c r="K4" s="64" t="s">
        <v>38</v>
      </c>
      <c r="L4" s="64"/>
      <c r="M4" s="64" t="s">
        <v>39</v>
      </c>
      <c r="N4" s="64"/>
      <c r="O4" s="64" t="s">
        <v>40</v>
      </c>
      <c r="P4" s="65"/>
      <c r="Q4" s="66" t="s">
        <v>41</v>
      </c>
      <c r="R4" s="65"/>
      <c r="S4" s="37" t="s">
        <v>42</v>
      </c>
      <c r="T4" s="66" t="s">
        <v>36</v>
      </c>
      <c r="U4" s="64"/>
      <c r="V4" s="64" t="s">
        <v>37</v>
      </c>
      <c r="W4" s="64"/>
      <c r="X4" s="64" t="s">
        <v>38</v>
      </c>
      <c r="Y4" s="64"/>
      <c r="Z4" s="64" t="s">
        <v>39</v>
      </c>
      <c r="AA4" s="64"/>
      <c r="AB4" s="64" t="s">
        <v>40</v>
      </c>
      <c r="AC4" s="65"/>
      <c r="AD4" s="66" t="s">
        <v>41</v>
      </c>
      <c r="AE4" s="65"/>
      <c r="AF4" s="26" t="s">
        <v>42</v>
      </c>
      <c r="AG4" s="67" t="s">
        <v>43</v>
      </c>
      <c r="AH4" s="65"/>
    </row>
    <row r="5" spans="1:34" ht="30.75" thickBot="1" x14ac:dyDescent="0.3">
      <c r="A5" s="17" t="s">
        <v>50</v>
      </c>
      <c r="B5" s="18" t="s">
        <v>51</v>
      </c>
      <c r="C5" s="18" t="s">
        <v>52</v>
      </c>
      <c r="D5" s="18" t="s">
        <v>53</v>
      </c>
      <c r="E5" s="18" t="s">
        <v>52</v>
      </c>
      <c r="F5" s="19" t="s">
        <v>53</v>
      </c>
      <c r="G5" s="2" t="s">
        <v>44</v>
      </c>
      <c r="H5" s="3" t="s">
        <v>45</v>
      </c>
      <c r="I5" s="3" t="s">
        <v>44</v>
      </c>
      <c r="J5" s="3" t="s">
        <v>45</v>
      </c>
      <c r="K5" s="3" t="s">
        <v>44</v>
      </c>
      <c r="L5" s="3" t="s">
        <v>45</v>
      </c>
      <c r="M5" s="3" t="s">
        <v>44</v>
      </c>
      <c r="N5" s="3" t="s">
        <v>45</v>
      </c>
      <c r="O5" s="3" t="s">
        <v>44</v>
      </c>
      <c r="P5" s="4" t="s">
        <v>45</v>
      </c>
      <c r="Q5" s="2" t="s">
        <v>44</v>
      </c>
      <c r="R5" s="4" t="s">
        <v>45</v>
      </c>
      <c r="S5" s="38" t="s">
        <v>45</v>
      </c>
      <c r="T5" s="2" t="s">
        <v>44</v>
      </c>
      <c r="U5" s="3" t="s">
        <v>45</v>
      </c>
      <c r="V5" s="3" t="s">
        <v>44</v>
      </c>
      <c r="W5" s="3" t="s">
        <v>45</v>
      </c>
      <c r="X5" s="3" t="s">
        <v>44</v>
      </c>
      <c r="Y5" s="3" t="s">
        <v>45</v>
      </c>
      <c r="Z5" s="3" t="s">
        <v>44</v>
      </c>
      <c r="AA5" s="3" t="s">
        <v>45</v>
      </c>
      <c r="AB5" s="3" t="s">
        <v>44</v>
      </c>
      <c r="AC5" s="4" t="s">
        <v>45</v>
      </c>
      <c r="AD5" s="2" t="s">
        <v>44</v>
      </c>
      <c r="AE5" s="4" t="s">
        <v>45</v>
      </c>
      <c r="AF5" s="27" t="s">
        <v>45</v>
      </c>
      <c r="AG5" s="25" t="s">
        <v>44</v>
      </c>
      <c r="AH5" s="4" t="s">
        <v>45</v>
      </c>
    </row>
    <row r="6" spans="1:34" x14ac:dyDescent="0.25">
      <c r="A6" s="55">
        <v>1</v>
      </c>
      <c r="B6" s="23" t="s">
        <v>0</v>
      </c>
      <c r="C6" s="11" t="s">
        <v>60</v>
      </c>
      <c r="D6" s="11" t="s">
        <v>61</v>
      </c>
      <c r="E6" s="12" t="s">
        <v>73</v>
      </c>
      <c r="F6" s="51" t="s">
        <v>12</v>
      </c>
      <c r="G6" s="40">
        <v>68</v>
      </c>
      <c r="H6" s="5">
        <f>G6/$AG6</f>
        <v>0.36363636363636365</v>
      </c>
      <c r="I6" s="12">
        <v>56</v>
      </c>
      <c r="J6" s="5">
        <f>I6/$AG6</f>
        <v>0.29946524064171121</v>
      </c>
      <c r="K6" s="12">
        <v>9</v>
      </c>
      <c r="L6" s="5">
        <f>K6/$AG6</f>
        <v>4.8128342245989303E-2</v>
      </c>
      <c r="M6" s="12">
        <v>11</v>
      </c>
      <c r="N6" s="5">
        <f>M6/$AG6</f>
        <v>5.8823529411764705E-2</v>
      </c>
      <c r="O6" s="12">
        <v>6</v>
      </c>
      <c r="P6" s="48">
        <f>O6/$AG6</f>
        <v>3.2085561497326207E-2</v>
      </c>
      <c r="Q6" s="34">
        <v>150</v>
      </c>
      <c r="R6" s="6">
        <f>Q6/$AG6</f>
        <v>0.80213903743315507</v>
      </c>
      <c r="S6" s="58">
        <v>96.1</v>
      </c>
      <c r="T6" s="40">
        <v>19</v>
      </c>
      <c r="U6" s="5">
        <f>T6/$AG6</f>
        <v>0.10160427807486631</v>
      </c>
      <c r="V6" s="12">
        <v>9</v>
      </c>
      <c r="W6" s="5">
        <f>V6/$AG6</f>
        <v>4.8128342245989303E-2</v>
      </c>
      <c r="X6" s="12">
        <v>1</v>
      </c>
      <c r="Y6" s="35">
        <f>X6/$AG6</f>
        <v>5.3475935828877002E-3</v>
      </c>
      <c r="Z6" s="12">
        <v>7</v>
      </c>
      <c r="AA6" s="5">
        <f>Z6/$AG6</f>
        <v>3.7433155080213901E-2</v>
      </c>
      <c r="AB6" s="12">
        <v>1</v>
      </c>
      <c r="AC6" s="41">
        <f>AB6/$AG6</f>
        <v>5.3475935828877002E-3</v>
      </c>
      <c r="AD6" s="34">
        <v>37</v>
      </c>
      <c r="AE6" s="6">
        <f>AD6/$AG6</f>
        <v>0.19786096256684493</v>
      </c>
      <c r="AF6" s="60">
        <v>97.2</v>
      </c>
      <c r="AG6" s="28">
        <f>SUM(G6,I6,K6,M6,O6,T6,V6,X6,Z6,AB6)</f>
        <v>187</v>
      </c>
      <c r="AH6" s="29">
        <f>SUM(H6,J6,L6,N6,P6,U6,W6,Y6,AA6,AC6)</f>
        <v>1</v>
      </c>
    </row>
    <row r="7" spans="1:34" x14ac:dyDescent="0.25">
      <c r="A7" s="56">
        <v>2</v>
      </c>
      <c r="B7" s="20" t="s">
        <v>0</v>
      </c>
      <c r="C7" s="9" t="s">
        <v>60</v>
      </c>
      <c r="D7" s="9" t="s">
        <v>61</v>
      </c>
      <c r="E7" s="10" t="s">
        <v>74</v>
      </c>
      <c r="F7" s="52" t="s">
        <v>13</v>
      </c>
      <c r="G7" s="42">
        <v>42</v>
      </c>
      <c r="H7" s="22">
        <f t="shared" ref="H7:J43" si="0">G7/$AG7</f>
        <v>0.40776699029126212</v>
      </c>
      <c r="I7" s="10">
        <v>15</v>
      </c>
      <c r="J7" s="22">
        <f t="shared" si="0"/>
        <v>0.14563106796116504</v>
      </c>
      <c r="K7" s="10">
        <v>2</v>
      </c>
      <c r="L7" s="22">
        <f t="shared" ref="L7" si="1">K7/$AG7</f>
        <v>1.9417475728155338E-2</v>
      </c>
      <c r="M7" s="10">
        <v>6</v>
      </c>
      <c r="N7" s="22">
        <f t="shared" ref="N7" si="2">M7/$AG7</f>
        <v>5.8252427184466021E-2</v>
      </c>
      <c r="O7" s="10">
        <v>2</v>
      </c>
      <c r="P7" s="49">
        <f t="shared" ref="P7" si="3">O7/$AG7</f>
        <v>1.9417475728155338E-2</v>
      </c>
      <c r="Q7" s="30">
        <v>67</v>
      </c>
      <c r="R7" s="31">
        <f t="shared" ref="R7" si="4">Q7/$AG7</f>
        <v>0.65048543689320393</v>
      </c>
      <c r="S7" s="39">
        <v>98.2</v>
      </c>
      <c r="T7" s="42">
        <v>23</v>
      </c>
      <c r="U7" s="22">
        <f t="shared" ref="U7" si="5">T7/$AG7</f>
        <v>0.22330097087378642</v>
      </c>
      <c r="V7" s="10">
        <v>6</v>
      </c>
      <c r="W7" s="22">
        <f t="shared" ref="W7" si="6">V7/$AG7</f>
        <v>5.8252427184466021E-2</v>
      </c>
      <c r="X7" s="10">
        <v>0</v>
      </c>
      <c r="Y7" s="36">
        <f t="shared" ref="Y7" si="7">X7/$AG7</f>
        <v>0</v>
      </c>
      <c r="Z7" s="10">
        <v>7</v>
      </c>
      <c r="AA7" s="22">
        <f t="shared" ref="AA7" si="8">Z7/$AG7</f>
        <v>6.7961165048543687E-2</v>
      </c>
      <c r="AB7" s="10">
        <v>0</v>
      </c>
      <c r="AC7" s="43">
        <f t="shared" ref="AC7" si="9">AB7/$AG7</f>
        <v>0</v>
      </c>
      <c r="AD7" s="30">
        <v>36</v>
      </c>
      <c r="AE7" s="31">
        <f t="shared" ref="AE7" si="10">AD7/$AG7</f>
        <v>0.34951456310679613</v>
      </c>
      <c r="AF7" s="24">
        <v>97.8</v>
      </c>
      <c r="AG7" s="30">
        <f t="shared" ref="AG7:AG43" si="11">SUM(G7,I7,K7,M7,O7,T7,V7,X7,Z7,AB7)</f>
        <v>103</v>
      </c>
      <c r="AH7" s="31">
        <f t="shared" ref="AH7:AH43" si="12">SUM(H7,J7,L7,N7,P7,U7,W7,Y7,AA7,AC7)</f>
        <v>0.99999999999999989</v>
      </c>
    </row>
    <row r="8" spans="1:34" x14ac:dyDescent="0.25">
      <c r="A8" s="56">
        <v>3</v>
      </c>
      <c r="B8" s="20" t="s">
        <v>0</v>
      </c>
      <c r="C8" s="9" t="s">
        <v>60</v>
      </c>
      <c r="D8" s="9" t="s">
        <v>61</v>
      </c>
      <c r="E8" s="10" t="s">
        <v>75</v>
      </c>
      <c r="F8" s="52" t="s">
        <v>14</v>
      </c>
      <c r="G8" s="42">
        <v>21</v>
      </c>
      <c r="H8" s="22">
        <f t="shared" si="0"/>
        <v>0.328125</v>
      </c>
      <c r="I8" s="10">
        <v>16</v>
      </c>
      <c r="J8" s="22">
        <f t="shared" si="0"/>
        <v>0.25</v>
      </c>
      <c r="K8" s="10">
        <v>2</v>
      </c>
      <c r="L8" s="22">
        <f t="shared" ref="L8" si="13">K8/$AG8</f>
        <v>3.125E-2</v>
      </c>
      <c r="M8" s="10">
        <v>6</v>
      </c>
      <c r="N8" s="22">
        <f t="shared" ref="N8" si="14">M8/$AG8</f>
        <v>9.375E-2</v>
      </c>
      <c r="O8" s="10">
        <v>3</v>
      </c>
      <c r="P8" s="49">
        <f t="shared" ref="P8" si="15">O8/$AG8</f>
        <v>4.6875E-2</v>
      </c>
      <c r="Q8" s="30">
        <v>47</v>
      </c>
      <c r="R8" s="31">
        <f t="shared" ref="R8" si="16">Q8/$AG8</f>
        <v>0.734375</v>
      </c>
      <c r="S8" s="39">
        <v>96.1</v>
      </c>
      <c r="T8" s="42">
        <v>7</v>
      </c>
      <c r="U8" s="22">
        <f t="shared" ref="U8" si="17">T8/$AG8</f>
        <v>0.109375</v>
      </c>
      <c r="V8" s="10">
        <v>5</v>
      </c>
      <c r="W8" s="22">
        <f t="shared" ref="W8" si="18">V8/$AG8</f>
        <v>7.8125E-2</v>
      </c>
      <c r="X8" s="10">
        <v>0</v>
      </c>
      <c r="Y8" s="36">
        <f t="shared" ref="Y8" si="19">X8/$AG8</f>
        <v>0</v>
      </c>
      <c r="Z8" s="10">
        <v>4</v>
      </c>
      <c r="AA8" s="22">
        <f t="shared" ref="AA8" si="20">Z8/$AG8</f>
        <v>6.25E-2</v>
      </c>
      <c r="AB8" s="10">
        <v>0</v>
      </c>
      <c r="AC8" s="43">
        <f t="shared" ref="AC8" si="21">AB8/$AG8</f>
        <v>0</v>
      </c>
      <c r="AD8" s="30">
        <v>16</v>
      </c>
      <c r="AE8" s="31">
        <f t="shared" ref="AE8" si="22">AD8/$AG8</f>
        <v>0.25</v>
      </c>
      <c r="AF8" s="24">
        <v>95.7</v>
      </c>
      <c r="AG8" s="30">
        <f t="shared" si="11"/>
        <v>64</v>
      </c>
      <c r="AH8" s="31">
        <f t="shared" si="12"/>
        <v>1</v>
      </c>
    </row>
    <row r="9" spans="1:34" x14ac:dyDescent="0.25">
      <c r="A9" s="56">
        <v>4</v>
      </c>
      <c r="B9" s="20" t="s">
        <v>0</v>
      </c>
      <c r="C9" s="9" t="s">
        <v>60</v>
      </c>
      <c r="D9" s="9" t="s">
        <v>61</v>
      </c>
      <c r="E9" s="9" t="s">
        <v>62</v>
      </c>
      <c r="F9" s="52" t="s">
        <v>3</v>
      </c>
      <c r="G9" s="42">
        <v>27</v>
      </c>
      <c r="H9" s="22">
        <f t="shared" si="0"/>
        <v>0.35526315789473684</v>
      </c>
      <c r="I9" s="10">
        <v>23</v>
      </c>
      <c r="J9" s="22">
        <f t="shared" si="0"/>
        <v>0.30263157894736842</v>
      </c>
      <c r="K9" s="10">
        <v>3</v>
      </c>
      <c r="L9" s="22">
        <f t="shared" ref="L9" si="23">K9/$AG9</f>
        <v>3.9473684210526314E-2</v>
      </c>
      <c r="M9" s="10">
        <v>5</v>
      </c>
      <c r="N9" s="22">
        <f t="shared" ref="N9" si="24">M9/$AG9</f>
        <v>6.5789473684210523E-2</v>
      </c>
      <c r="O9" s="10">
        <v>3</v>
      </c>
      <c r="P9" s="49">
        <f t="shared" ref="P9" si="25">O9/$AG9</f>
        <v>3.9473684210526314E-2</v>
      </c>
      <c r="Q9" s="30">
        <v>61</v>
      </c>
      <c r="R9" s="31">
        <f t="shared" ref="R9" si="26">Q9/$AG9</f>
        <v>0.80263157894736847</v>
      </c>
      <c r="S9" s="39">
        <v>96</v>
      </c>
      <c r="T9" s="42">
        <v>8</v>
      </c>
      <c r="U9" s="22">
        <f t="shared" ref="U9" si="27">T9/$AG9</f>
        <v>0.10526315789473684</v>
      </c>
      <c r="V9" s="10">
        <v>4</v>
      </c>
      <c r="W9" s="22">
        <f t="shared" ref="W9" si="28">V9/$AG9</f>
        <v>5.2631578947368418E-2</v>
      </c>
      <c r="X9" s="10">
        <v>0</v>
      </c>
      <c r="Y9" s="36">
        <f t="shared" ref="Y9" si="29">X9/$AG9</f>
        <v>0</v>
      </c>
      <c r="Z9" s="10">
        <v>3</v>
      </c>
      <c r="AA9" s="22">
        <f t="shared" ref="AA9" si="30">Z9/$AG9</f>
        <v>3.9473684210526314E-2</v>
      </c>
      <c r="AB9" s="10">
        <v>0</v>
      </c>
      <c r="AC9" s="43">
        <f t="shared" ref="AC9" si="31">AB9/$AG9</f>
        <v>0</v>
      </c>
      <c r="AD9" s="30">
        <v>15</v>
      </c>
      <c r="AE9" s="31">
        <f t="shared" ref="AE9" si="32">AD9/$AG9</f>
        <v>0.19736842105263158</v>
      </c>
      <c r="AF9" s="24">
        <v>97.1</v>
      </c>
      <c r="AG9" s="30">
        <f t="shared" si="11"/>
        <v>76</v>
      </c>
      <c r="AH9" s="31">
        <f t="shared" si="12"/>
        <v>1</v>
      </c>
    </row>
    <row r="10" spans="1:34" x14ac:dyDescent="0.25">
      <c r="A10" s="56">
        <v>5</v>
      </c>
      <c r="B10" s="20" t="s">
        <v>0</v>
      </c>
      <c r="C10" s="9" t="s">
        <v>60</v>
      </c>
      <c r="D10" s="9" t="s">
        <v>61</v>
      </c>
      <c r="E10" s="10" t="s">
        <v>64</v>
      </c>
      <c r="F10" s="52" t="s">
        <v>5</v>
      </c>
      <c r="G10" s="42">
        <v>41</v>
      </c>
      <c r="H10" s="22">
        <f t="shared" si="0"/>
        <v>0.3014705882352941</v>
      </c>
      <c r="I10" s="10">
        <v>54</v>
      </c>
      <c r="J10" s="22">
        <f t="shared" si="0"/>
        <v>0.39705882352941174</v>
      </c>
      <c r="K10" s="10">
        <v>8</v>
      </c>
      <c r="L10" s="22">
        <f t="shared" ref="L10" si="33">K10/$AG10</f>
        <v>5.8823529411764705E-2</v>
      </c>
      <c r="M10" s="10">
        <v>9</v>
      </c>
      <c r="N10" s="22">
        <f t="shared" ref="N10" si="34">M10/$AG10</f>
        <v>6.6176470588235295E-2</v>
      </c>
      <c r="O10" s="10">
        <v>5</v>
      </c>
      <c r="P10" s="49">
        <f t="shared" ref="P10" si="35">O10/$AG10</f>
        <v>3.6764705882352942E-2</v>
      </c>
      <c r="Q10" s="30">
        <v>118</v>
      </c>
      <c r="R10" s="31">
        <f t="shared" ref="R10" si="36">Q10/$AG10</f>
        <v>0.86764705882352944</v>
      </c>
      <c r="S10" s="39">
        <v>96.7</v>
      </c>
      <c r="T10" s="42">
        <v>9</v>
      </c>
      <c r="U10" s="22">
        <f t="shared" ref="U10" si="37">T10/$AG10</f>
        <v>6.6176470588235295E-2</v>
      </c>
      <c r="V10" s="10">
        <v>6</v>
      </c>
      <c r="W10" s="22">
        <f t="shared" ref="W10" si="38">V10/$AG10</f>
        <v>4.4117647058823532E-2</v>
      </c>
      <c r="X10" s="10">
        <v>0</v>
      </c>
      <c r="Y10" s="36">
        <f t="shared" ref="Y10" si="39">X10/$AG10</f>
        <v>0</v>
      </c>
      <c r="Z10" s="10">
        <v>4</v>
      </c>
      <c r="AA10" s="22">
        <f t="shared" ref="AA10" si="40">Z10/$AG10</f>
        <v>2.9411764705882353E-2</v>
      </c>
      <c r="AB10" s="10">
        <v>0</v>
      </c>
      <c r="AC10" s="43">
        <f t="shared" ref="AC10" si="41">AB10/$AG10</f>
        <v>0</v>
      </c>
      <c r="AD10" s="30">
        <v>20</v>
      </c>
      <c r="AE10" s="31">
        <f t="shared" ref="AE10" si="42">AD10/$AG10</f>
        <v>0.14705882352941177</v>
      </c>
      <c r="AF10" s="24">
        <v>96.4</v>
      </c>
      <c r="AG10" s="30">
        <f t="shared" si="11"/>
        <v>136</v>
      </c>
      <c r="AH10" s="31">
        <f t="shared" si="12"/>
        <v>0.99999999999999989</v>
      </c>
    </row>
    <row r="11" spans="1:34" x14ac:dyDescent="0.25">
      <c r="A11" s="56">
        <v>6</v>
      </c>
      <c r="B11" s="20" t="s">
        <v>0</v>
      </c>
      <c r="C11" s="9" t="s">
        <v>54</v>
      </c>
      <c r="D11" s="9" t="s">
        <v>55</v>
      </c>
      <c r="E11" s="9" t="s">
        <v>56</v>
      </c>
      <c r="F11" s="52" t="s">
        <v>1</v>
      </c>
      <c r="G11" s="44">
        <v>24</v>
      </c>
      <c r="H11" s="22">
        <f t="shared" si="0"/>
        <v>0.27272727272727271</v>
      </c>
      <c r="I11" s="21">
        <v>32</v>
      </c>
      <c r="J11" s="22">
        <f t="shared" si="0"/>
        <v>0.36363636363636365</v>
      </c>
      <c r="K11" s="21">
        <v>9</v>
      </c>
      <c r="L11" s="22">
        <f t="shared" ref="L11" si="43">K11/$AG11</f>
        <v>0.10227272727272728</v>
      </c>
      <c r="M11" s="21">
        <v>4</v>
      </c>
      <c r="N11" s="22">
        <f t="shared" ref="N11" si="44">M11/$AG11</f>
        <v>4.5454545454545456E-2</v>
      </c>
      <c r="O11" s="21">
        <v>7</v>
      </c>
      <c r="P11" s="49">
        <f t="shared" ref="P11" si="45">O11/$AG11</f>
        <v>7.9545454545454544E-2</v>
      </c>
      <c r="Q11" s="32">
        <v>76</v>
      </c>
      <c r="R11" s="31">
        <f t="shared" ref="R11" si="46">Q11/$AG11</f>
        <v>0.86363636363636365</v>
      </c>
      <c r="S11" s="39">
        <v>96.5</v>
      </c>
      <c r="T11" s="44">
        <v>4</v>
      </c>
      <c r="U11" s="22">
        <f t="shared" ref="U11" si="47">T11/$AG11</f>
        <v>4.5454545454545456E-2</v>
      </c>
      <c r="V11" s="21">
        <v>4</v>
      </c>
      <c r="W11" s="22">
        <f t="shared" ref="W11" si="48">V11/$AG11</f>
        <v>4.5454545454545456E-2</v>
      </c>
      <c r="X11" s="21">
        <v>1</v>
      </c>
      <c r="Y11" s="36">
        <f t="shared" ref="Y11" si="49">X11/$AG11</f>
        <v>1.1363636363636364E-2</v>
      </c>
      <c r="Z11" s="21">
        <v>2</v>
      </c>
      <c r="AA11" s="22">
        <f t="shared" ref="AA11" si="50">Z11/$AG11</f>
        <v>2.2727272727272728E-2</v>
      </c>
      <c r="AB11" s="21">
        <v>1</v>
      </c>
      <c r="AC11" s="43">
        <f t="shared" ref="AC11" si="51">AB11/$AG11</f>
        <v>1.1363636363636364E-2</v>
      </c>
      <c r="AD11" s="32">
        <v>11</v>
      </c>
      <c r="AE11" s="31">
        <f t="shared" ref="AE11" si="52">AD11/$AG11</f>
        <v>0.125</v>
      </c>
      <c r="AF11" s="24">
        <v>91</v>
      </c>
      <c r="AG11" s="32">
        <f t="shared" si="11"/>
        <v>88</v>
      </c>
      <c r="AH11" s="31">
        <f t="shared" si="12"/>
        <v>0.99999999999999989</v>
      </c>
    </row>
    <row r="12" spans="1:34" x14ac:dyDescent="0.25">
      <c r="A12" s="56">
        <v>7</v>
      </c>
      <c r="B12" s="20" t="s">
        <v>0</v>
      </c>
      <c r="C12" s="9" t="s">
        <v>57</v>
      </c>
      <c r="D12" s="9" t="s">
        <v>58</v>
      </c>
      <c r="E12" s="9" t="s">
        <v>59</v>
      </c>
      <c r="F12" s="52" t="s">
        <v>2</v>
      </c>
      <c r="G12" s="44">
        <v>38</v>
      </c>
      <c r="H12" s="22">
        <f t="shared" si="0"/>
        <v>0.42696629213483145</v>
      </c>
      <c r="I12" s="21">
        <v>26</v>
      </c>
      <c r="J12" s="22">
        <f t="shared" si="0"/>
        <v>0.29213483146067415</v>
      </c>
      <c r="K12" s="21">
        <v>5</v>
      </c>
      <c r="L12" s="22">
        <f t="shared" ref="L12" si="53">K12/$AG12</f>
        <v>5.6179775280898875E-2</v>
      </c>
      <c r="M12" s="21">
        <v>4</v>
      </c>
      <c r="N12" s="22">
        <f t="shared" ref="N12" si="54">M12/$AG12</f>
        <v>4.49438202247191E-2</v>
      </c>
      <c r="O12" s="21">
        <v>4</v>
      </c>
      <c r="P12" s="49">
        <f t="shared" ref="P12" si="55">O12/$AG12</f>
        <v>4.49438202247191E-2</v>
      </c>
      <c r="Q12" s="32">
        <v>76</v>
      </c>
      <c r="R12" s="31">
        <f t="shared" ref="R12" si="56">Q12/$AG12</f>
        <v>0.8539325842696629</v>
      </c>
      <c r="S12" s="39">
        <v>95.6</v>
      </c>
      <c r="T12" s="44">
        <v>5</v>
      </c>
      <c r="U12" s="22">
        <f t="shared" ref="U12" si="57">T12/$AG12</f>
        <v>5.6179775280898875E-2</v>
      </c>
      <c r="V12" s="21">
        <v>4</v>
      </c>
      <c r="W12" s="22">
        <f t="shared" ref="W12" si="58">V12/$AG12</f>
        <v>4.49438202247191E-2</v>
      </c>
      <c r="X12" s="21">
        <v>0</v>
      </c>
      <c r="Y12" s="36">
        <f t="shared" ref="Y12" si="59">X12/$AG12</f>
        <v>0</v>
      </c>
      <c r="Z12" s="21">
        <v>2</v>
      </c>
      <c r="AA12" s="22">
        <f t="shared" ref="AA12" si="60">Z12/$AG12</f>
        <v>2.247191011235955E-2</v>
      </c>
      <c r="AB12" s="21">
        <v>1</v>
      </c>
      <c r="AC12" s="43">
        <f t="shared" ref="AC12" si="61">AB12/$AG12</f>
        <v>1.1235955056179775E-2</v>
      </c>
      <c r="AD12" s="32">
        <v>12</v>
      </c>
      <c r="AE12" s="31">
        <f t="shared" ref="AE12" si="62">AD12/$AG12</f>
        <v>0.1348314606741573</v>
      </c>
      <c r="AF12" s="24">
        <v>94.8</v>
      </c>
      <c r="AG12" s="32">
        <f t="shared" si="11"/>
        <v>89</v>
      </c>
      <c r="AH12" s="31">
        <f t="shared" si="12"/>
        <v>1</v>
      </c>
    </row>
    <row r="13" spans="1:34" x14ac:dyDescent="0.25">
      <c r="A13" s="56">
        <v>8</v>
      </c>
      <c r="B13" s="20" t="s">
        <v>0</v>
      </c>
      <c r="C13" s="9" t="s">
        <v>57</v>
      </c>
      <c r="D13" s="9" t="s">
        <v>58</v>
      </c>
      <c r="E13" s="9" t="s">
        <v>63</v>
      </c>
      <c r="F13" s="52" t="s">
        <v>4</v>
      </c>
      <c r="G13" s="42">
        <v>13</v>
      </c>
      <c r="H13" s="22">
        <f t="shared" si="0"/>
        <v>0.23636363636363636</v>
      </c>
      <c r="I13" s="10">
        <v>25</v>
      </c>
      <c r="J13" s="22">
        <f t="shared" si="0"/>
        <v>0.45454545454545453</v>
      </c>
      <c r="K13" s="10">
        <v>4</v>
      </c>
      <c r="L13" s="22">
        <f t="shared" ref="L13" si="63">K13/$AG13</f>
        <v>7.2727272727272724E-2</v>
      </c>
      <c r="M13" s="10">
        <v>3</v>
      </c>
      <c r="N13" s="22">
        <f t="shared" ref="N13" si="64">M13/$AG13</f>
        <v>5.4545454545454543E-2</v>
      </c>
      <c r="O13" s="10">
        <v>3</v>
      </c>
      <c r="P13" s="49">
        <f t="shared" ref="P13" si="65">O13/$AG13</f>
        <v>5.4545454545454543E-2</v>
      </c>
      <c r="Q13" s="30">
        <v>47</v>
      </c>
      <c r="R13" s="31">
        <f t="shared" ref="R13" si="66">Q13/$AG13</f>
        <v>0.8545454545454545</v>
      </c>
      <c r="S13" s="39">
        <v>95.3</v>
      </c>
      <c r="T13" s="42">
        <v>3</v>
      </c>
      <c r="U13" s="22">
        <f t="shared" ref="U13" si="67">T13/$AG13</f>
        <v>5.4545454545454543E-2</v>
      </c>
      <c r="V13" s="10">
        <v>2</v>
      </c>
      <c r="W13" s="22">
        <f t="shared" ref="W13" si="68">V13/$AG13</f>
        <v>3.6363636363636362E-2</v>
      </c>
      <c r="X13" s="10">
        <v>0</v>
      </c>
      <c r="Y13" s="36">
        <f t="shared" ref="Y13" si="69">X13/$AG13</f>
        <v>0</v>
      </c>
      <c r="Z13" s="10">
        <v>2</v>
      </c>
      <c r="AA13" s="22">
        <f t="shared" ref="AA13" si="70">Z13/$AG13</f>
        <v>3.6363636363636362E-2</v>
      </c>
      <c r="AB13" s="10">
        <v>0</v>
      </c>
      <c r="AC13" s="43">
        <f t="shared" ref="AC13" si="71">AB13/$AG13</f>
        <v>0</v>
      </c>
      <c r="AD13" s="30">
        <v>8</v>
      </c>
      <c r="AE13" s="31">
        <f t="shared" ref="AE13" si="72">AD13/$AG13</f>
        <v>0.14545454545454545</v>
      </c>
      <c r="AF13" s="24">
        <v>88.2</v>
      </c>
      <c r="AG13" s="30">
        <f t="shared" si="11"/>
        <v>55</v>
      </c>
      <c r="AH13" s="31">
        <f t="shared" si="12"/>
        <v>1</v>
      </c>
    </row>
    <row r="14" spans="1:34" x14ac:dyDescent="0.25">
      <c r="A14" s="56">
        <v>9</v>
      </c>
      <c r="B14" s="20" t="s">
        <v>0</v>
      </c>
      <c r="C14" s="9" t="s">
        <v>57</v>
      </c>
      <c r="D14" s="9" t="s">
        <v>58</v>
      </c>
      <c r="E14" s="9" t="s">
        <v>65</v>
      </c>
      <c r="F14" s="52" t="s">
        <v>6</v>
      </c>
      <c r="G14" s="42">
        <v>14</v>
      </c>
      <c r="H14" s="22">
        <f t="shared" si="0"/>
        <v>0.24561403508771928</v>
      </c>
      <c r="I14" s="10">
        <v>25</v>
      </c>
      <c r="J14" s="22">
        <f t="shared" si="0"/>
        <v>0.43859649122807015</v>
      </c>
      <c r="K14" s="10">
        <v>4</v>
      </c>
      <c r="L14" s="22">
        <f t="shared" ref="L14" si="73">K14/$AG14</f>
        <v>7.0175438596491224E-2</v>
      </c>
      <c r="M14" s="10">
        <v>4</v>
      </c>
      <c r="N14" s="22">
        <f t="shared" ref="N14" si="74">M14/$AG14</f>
        <v>7.0175438596491224E-2</v>
      </c>
      <c r="O14" s="10">
        <v>4</v>
      </c>
      <c r="P14" s="49">
        <f t="shared" ref="P14" si="75">O14/$AG14</f>
        <v>7.0175438596491224E-2</v>
      </c>
      <c r="Q14" s="30">
        <v>51</v>
      </c>
      <c r="R14" s="31">
        <f t="shared" ref="R14" si="76">Q14/$AG14</f>
        <v>0.89473684210526316</v>
      </c>
      <c r="S14" s="39">
        <v>97.9</v>
      </c>
      <c r="T14" s="42">
        <v>2</v>
      </c>
      <c r="U14" s="22">
        <f t="shared" ref="U14" si="77">T14/$AG14</f>
        <v>3.5087719298245612E-2</v>
      </c>
      <c r="V14" s="10">
        <v>2</v>
      </c>
      <c r="W14" s="22">
        <f t="shared" ref="W14" si="78">V14/$AG14</f>
        <v>3.5087719298245612E-2</v>
      </c>
      <c r="X14" s="10">
        <v>0</v>
      </c>
      <c r="Y14" s="36">
        <f t="shared" ref="Y14" si="79">X14/$AG14</f>
        <v>0</v>
      </c>
      <c r="Z14" s="10">
        <v>2</v>
      </c>
      <c r="AA14" s="22">
        <f t="shared" ref="AA14" si="80">Z14/$AG14</f>
        <v>3.5087719298245612E-2</v>
      </c>
      <c r="AB14" s="10">
        <v>0</v>
      </c>
      <c r="AC14" s="43">
        <f t="shared" ref="AC14" si="81">AB14/$AG14</f>
        <v>0</v>
      </c>
      <c r="AD14" s="30">
        <v>7</v>
      </c>
      <c r="AE14" s="31">
        <f t="shared" ref="AE14" si="82">AD14/$AG14</f>
        <v>0.12280701754385964</v>
      </c>
      <c r="AF14" s="24">
        <v>98.5</v>
      </c>
      <c r="AG14" s="30">
        <f t="shared" si="11"/>
        <v>57</v>
      </c>
      <c r="AH14" s="31">
        <f t="shared" si="12"/>
        <v>0.99999999999999989</v>
      </c>
    </row>
    <row r="15" spans="1:34" x14ac:dyDescent="0.25">
      <c r="A15" s="56">
        <v>10</v>
      </c>
      <c r="B15" s="20" t="s">
        <v>0</v>
      </c>
      <c r="C15" s="9" t="s">
        <v>57</v>
      </c>
      <c r="D15" s="9" t="s">
        <v>58</v>
      </c>
      <c r="E15" s="9" t="s">
        <v>66</v>
      </c>
      <c r="F15" s="52" t="s">
        <v>7</v>
      </c>
      <c r="G15" s="42">
        <v>20</v>
      </c>
      <c r="H15" s="22">
        <f t="shared" si="0"/>
        <v>0.37037037037037035</v>
      </c>
      <c r="I15" s="10">
        <v>20</v>
      </c>
      <c r="J15" s="22">
        <f t="shared" si="0"/>
        <v>0.37037037037037035</v>
      </c>
      <c r="K15" s="10">
        <v>3</v>
      </c>
      <c r="L15" s="22">
        <f t="shared" ref="L15" si="83">K15/$AG15</f>
        <v>5.5555555555555552E-2</v>
      </c>
      <c r="M15" s="10">
        <v>2</v>
      </c>
      <c r="N15" s="22">
        <f t="shared" ref="N15" si="84">M15/$AG15</f>
        <v>3.7037037037037035E-2</v>
      </c>
      <c r="O15" s="10">
        <v>2</v>
      </c>
      <c r="P15" s="49">
        <f t="shared" ref="P15" si="85">O15/$AG15</f>
        <v>3.7037037037037035E-2</v>
      </c>
      <c r="Q15" s="30">
        <v>47</v>
      </c>
      <c r="R15" s="31">
        <f t="shared" ref="R15" si="86">Q15/$AG15</f>
        <v>0.87037037037037035</v>
      </c>
      <c r="S15" s="39">
        <v>97</v>
      </c>
      <c r="T15" s="42">
        <v>3</v>
      </c>
      <c r="U15" s="22">
        <f t="shared" ref="U15" si="87">T15/$AG15</f>
        <v>5.5555555555555552E-2</v>
      </c>
      <c r="V15" s="10">
        <v>3</v>
      </c>
      <c r="W15" s="22">
        <f t="shared" ref="W15" si="88">V15/$AG15</f>
        <v>5.5555555555555552E-2</v>
      </c>
      <c r="X15" s="10">
        <v>0</v>
      </c>
      <c r="Y15" s="36">
        <f t="shared" ref="Y15" si="89">X15/$AG15</f>
        <v>0</v>
      </c>
      <c r="Z15" s="10">
        <v>1</v>
      </c>
      <c r="AA15" s="22">
        <f t="shared" ref="AA15" si="90">Z15/$AG15</f>
        <v>1.8518518518518517E-2</v>
      </c>
      <c r="AB15" s="10">
        <v>0</v>
      </c>
      <c r="AC15" s="43">
        <f t="shared" ref="AC15" si="91">AB15/$AG15</f>
        <v>0</v>
      </c>
      <c r="AD15" s="30">
        <v>8</v>
      </c>
      <c r="AE15" s="31">
        <f t="shared" ref="AE15" si="92">AD15/$AG15</f>
        <v>0.14814814814814814</v>
      </c>
      <c r="AF15" s="24">
        <v>96.9</v>
      </c>
      <c r="AG15" s="30">
        <f t="shared" si="11"/>
        <v>54</v>
      </c>
      <c r="AH15" s="31">
        <f t="shared" si="12"/>
        <v>0.99999999999999989</v>
      </c>
    </row>
    <row r="16" spans="1:34" x14ac:dyDescent="0.25">
      <c r="A16" s="56">
        <v>11</v>
      </c>
      <c r="B16" s="20" t="s">
        <v>0</v>
      </c>
      <c r="C16" s="9" t="s">
        <v>57</v>
      </c>
      <c r="D16" s="9" t="s">
        <v>58</v>
      </c>
      <c r="E16" s="9" t="s">
        <v>67</v>
      </c>
      <c r="F16" s="52" t="s">
        <v>8</v>
      </c>
      <c r="G16" s="42">
        <v>21</v>
      </c>
      <c r="H16" s="22">
        <f t="shared" si="0"/>
        <v>0.36206896551724138</v>
      </c>
      <c r="I16" s="10">
        <v>18</v>
      </c>
      <c r="J16" s="22">
        <f t="shared" si="0"/>
        <v>0.31034482758620691</v>
      </c>
      <c r="K16" s="10">
        <v>4</v>
      </c>
      <c r="L16" s="22">
        <f t="shared" ref="L16" si="93">K16/$AG16</f>
        <v>6.8965517241379309E-2</v>
      </c>
      <c r="M16" s="10">
        <v>3</v>
      </c>
      <c r="N16" s="22">
        <f t="shared" ref="N16" si="94">M16/$AG16</f>
        <v>5.1724137931034482E-2</v>
      </c>
      <c r="O16" s="10">
        <v>3</v>
      </c>
      <c r="P16" s="49">
        <f t="shared" ref="P16" si="95">O16/$AG16</f>
        <v>5.1724137931034482E-2</v>
      </c>
      <c r="Q16" s="30">
        <v>48</v>
      </c>
      <c r="R16" s="31">
        <f t="shared" ref="R16" si="96">Q16/$AG16</f>
        <v>0.82758620689655171</v>
      </c>
      <c r="S16" s="39">
        <v>98.1</v>
      </c>
      <c r="T16" s="42">
        <v>5</v>
      </c>
      <c r="U16" s="22">
        <f t="shared" ref="U16" si="97">T16/$AG16</f>
        <v>8.6206896551724144E-2</v>
      </c>
      <c r="V16" s="10">
        <v>2</v>
      </c>
      <c r="W16" s="22">
        <f t="shared" ref="W16" si="98">V16/$AG16</f>
        <v>3.4482758620689655E-2</v>
      </c>
      <c r="X16" s="10">
        <v>0</v>
      </c>
      <c r="Y16" s="36">
        <f t="shared" ref="Y16" si="99">X16/$AG16</f>
        <v>0</v>
      </c>
      <c r="Z16" s="10">
        <v>2</v>
      </c>
      <c r="AA16" s="22">
        <f t="shared" ref="AA16" si="100">Z16/$AG16</f>
        <v>3.4482758620689655E-2</v>
      </c>
      <c r="AB16" s="10">
        <v>0</v>
      </c>
      <c r="AC16" s="43">
        <f t="shared" ref="AC16" si="101">AB16/$AG16</f>
        <v>0</v>
      </c>
      <c r="AD16" s="30">
        <v>9</v>
      </c>
      <c r="AE16" s="31">
        <f t="shared" ref="AE16" si="102">AD16/$AG16</f>
        <v>0.15517241379310345</v>
      </c>
      <c r="AF16" s="24">
        <v>95.7</v>
      </c>
      <c r="AG16" s="30">
        <f t="shared" si="11"/>
        <v>58</v>
      </c>
      <c r="AH16" s="31">
        <f t="shared" si="12"/>
        <v>1</v>
      </c>
    </row>
    <row r="17" spans="1:34" x14ac:dyDescent="0.25">
      <c r="A17" s="56">
        <v>12</v>
      </c>
      <c r="B17" s="20" t="s">
        <v>0</v>
      </c>
      <c r="C17" s="10" t="s">
        <v>68</v>
      </c>
      <c r="D17" s="10" t="s">
        <v>69</v>
      </c>
      <c r="E17" s="9" t="s">
        <v>70</v>
      </c>
      <c r="F17" s="52" t="s">
        <v>9</v>
      </c>
      <c r="G17" s="42">
        <v>62</v>
      </c>
      <c r="H17" s="22">
        <f t="shared" si="0"/>
        <v>0.34444444444444444</v>
      </c>
      <c r="I17" s="10">
        <v>53</v>
      </c>
      <c r="J17" s="22">
        <f t="shared" si="0"/>
        <v>0.29444444444444445</v>
      </c>
      <c r="K17" s="10">
        <v>14</v>
      </c>
      <c r="L17" s="22">
        <f t="shared" ref="L17" si="103">K17/$AG17</f>
        <v>7.7777777777777779E-2</v>
      </c>
      <c r="M17" s="10">
        <v>11</v>
      </c>
      <c r="N17" s="22">
        <f t="shared" ref="N17" si="104">M17/$AG17</f>
        <v>6.1111111111111109E-2</v>
      </c>
      <c r="O17" s="10">
        <v>7</v>
      </c>
      <c r="P17" s="49">
        <f t="shared" ref="P17" si="105">O17/$AG17</f>
        <v>3.888888888888889E-2</v>
      </c>
      <c r="Q17" s="30">
        <v>147</v>
      </c>
      <c r="R17" s="31">
        <f t="shared" ref="R17" si="106">Q17/$AG17</f>
        <v>0.81666666666666665</v>
      </c>
      <c r="S17" s="39">
        <v>94.4</v>
      </c>
      <c r="T17" s="42">
        <v>14</v>
      </c>
      <c r="U17" s="22">
        <f t="shared" ref="U17" si="107">T17/$AG17</f>
        <v>7.7777777777777779E-2</v>
      </c>
      <c r="V17" s="10">
        <v>10</v>
      </c>
      <c r="W17" s="22">
        <f t="shared" ref="W17" si="108">V17/$AG17</f>
        <v>5.5555555555555552E-2</v>
      </c>
      <c r="X17" s="10">
        <v>1</v>
      </c>
      <c r="Y17" s="36">
        <f t="shared" ref="Y17" si="109">X17/$AG17</f>
        <v>5.5555555555555558E-3</v>
      </c>
      <c r="Z17" s="10">
        <v>7</v>
      </c>
      <c r="AA17" s="22">
        <f t="shared" ref="AA17" si="110">Z17/$AG17</f>
        <v>3.888888888888889E-2</v>
      </c>
      <c r="AB17" s="10">
        <v>1</v>
      </c>
      <c r="AC17" s="43">
        <f t="shared" ref="AC17" si="111">AB17/$AG17</f>
        <v>5.5555555555555558E-3</v>
      </c>
      <c r="AD17" s="30">
        <v>32</v>
      </c>
      <c r="AE17" s="31">
        <f t="shared" ref="AE17" si="112">AD17/$AG17</f>
        <v>0.17777777777777778</v>
      </c>
      <c r="AF17" s="24">
        <v>98</v>
      </c>
      <c r="AG17" s="30">
        <f t="shared" si="11"/>
        <v>180</v>
      </c>
      <c r="AH17" s="31">
        <f t="shared" si="12"/>
        <v>0.99999999999999989</v>
      </c>
    </row>
    <row r="18" spans="1:34" x14ac:dyDescent="0.25">
      <c r="A18" s="56">
        <v>13</v>
      </c>
      <c r="B18" s="20" t="s">
        <v>0</v>
      </c>
      <c r="C18" s="10" t="s">
        <v>68</v>
      </c>
      <c r="D18" s="10" t="s">
        <v>69</v>
      </c>
      <c r="E18" s="9" t="s">
        <v>71</v>
      </c>
      <c r="F18" s="52" t="s">
        <v>10</v>
      </c>
      <c r="G18" s="42">
        <v>48</v>
      </c>
      <c r="H18" s="22">
        <f t="shared" si="0"/>
        <v>0.25945945945945947</v>
      </c>
      <c r="I18" s="10">
        <v>61</v>
      </c>
      <c r="J18" s="22">
        <f t="shared" si="0"/>
        <v>0.32972972972972975</v>
      </c>
      <c r="K18" s="10">
        <v>12</v>
      </c>
      <c r="L18" s="22">
        <f t="shared" ref="L18" si="113">K18/$AG18</f>
        <v>6.4864864864864868E-2</v>
      </c>
      <c r="M18" s="10">
        <v>14</v>
      </c>
      <c r="N18" s="22">
        <f t="shared" ref="N18" si="114">M18/$AG18</f>
        <v>7.567567567567568E-2</v>
      </c>
      <c r="O18" s="10">
        <v>8</v>
      </c>
      <c r="P18" s="49">
        <f t="shared" ref="P18" si="115">O18/$AG18</f>
        <v>4.3243243243243246E-2</v>
      </c>
      <c r="Q18" s="30">
        <v>143</v>
      </c>
      <c r="R18" s="31">
        <f t="shared" ref="R18" si="116">Q18/$AG18</f>
        <v>0.77297297297297296</v>
      </c>
      <c r="S18" s="39">
        <v>97</v>
      </c>
      <c r="T18" s="42">
        <v>17</v>
      </c>
      <c r="U18" s="22">
        <f t="shared" ref="U18" si="117">T18/$AG18</f>
        <v>9.1891891891891897E-2</v>
      </c>
      <c r="V18" s="10">
        <v>14</v>
      </c>
      <c r="W18" s="22">
        <f t="shared" ref="W18" si="118">V18/$AG18</f>
        <v>7.567567567567568E-2</v>
      </c>
      <c r="X18" s="10">
        <v>1</v>
      </c>
      <c r="Y18" s="36">
        <f t="shared" ref="Y18" si="119">X18/$AG18</f>
        <v>5.4054054054054057E-3</v>
      </c>
      <c r="Z18" s="10">
        <v>9</v>
      </c>
      <c r="AA18" s="22">
        <f t="shared" ref="AA18" si="120">Z18/$AG18</f>
        <v>4.8648648648648651E-2</v>
      </c>
      <c r="AB18" s="10">
        <v>1</v>
      </c>
      <c r="AC18" s="43">
        <f t="shared" ref="AC18" si="121">AB18/$AG18</f>
        <v>5.4054054054054057E-3</v>
      </c>
      <c r="AD18" s="30">
        <v>41</v>
      </c>
      <c r="AE18" s="31">
        <f t="shared" ref="AE18" si="122">AD18/$AG18</f>
        <v>0.22162162162162163</v>
      </c>
      <c r="AF18" s="24">
        <v>98.3</v>
      </c>
      <c r="AG18" s="30">
        <f t="shared" si="11"/>
        <v>185</v>
      </c>
      <c r="AH18" s="31">
        <f t="shared" si="12"/>
        <v>1</v>
      </c>
    </row>
    <row r="19" spans="1:34" x14ac:dyDescent="0.25">
      <c r="A19" s="56">
        <v>14</v>
      </c>
      <c r="B19" s="20" t="s">
        <v>0</v>
      </c>
      <c r="C19" s="10" t="s">
        <v>68</v>
      </c>
      <c r="D19" s="10" t="s">
        <v>69</v>
      </c>
      <c r="E19" s="9" t="s">
        <v>72</v>
      </c>
      <c r="F19" s="52" t="s">
        <v>11</v>
      </c>
      <c r="G19" s="42">
        <v>71</v>
      </c>
      <c r="H19" s="22">
        <f t="shared" si="0"/>
        <v>0.37967914438502676</v>
      </c>
      <c r="I19" s="10">
        <v>41</v>
      </c>
      <c r="J19" s="22">
        <f t="shared" si="0"/>
        <v>0.21925133689839571</v>
      </c>
      <c r="K19" s="10">
        <v>11</v>
      </c>
      <c r="L19" s="22">
        <f t="shared" ref="L19" si="123">K19/$AG19</f>
        <v>5.8823529411764705E-2</v>
      </c>
      <c r="M19" s="10">
        <v>12</v>
      </c>
      <c r="N19" s="22">
        <f t="shared" ref="N19" si="124">M19/$AG19</f>
        <v>6.4171122994652413E-2</v>
      </c>
      <c r="O19" s="10">
        <v>5</v>
      </c>
      <c r="P19" s="49">
        <f t="shared" ref="P19" si="125">O19/$AG19</f>
        <v>2.6737967914438502E-2</v>
      </c>
      <c r="Q19" s="30">
        <v>139</v>
      </c>
      <c r="R19" s="31">
        <f t="shared" ref="R19" si="126">Q19/$AG19</f>
        <v>0.74331550802139035</v>
      </c>
      <c r="S19" s="39">
        <v>92.8</v>
      </c>
      <c r="T19" s="42">
        <v>28</v>
      </c>
      <c r="U19" s="22">
        <f t="shared" ref="U19" si="127">T19/$AG19</f>
        <v>0.1497326203208556</v>
      </c>
      <c r="V19" s="10">
        <v>9</v>
      </c>
      <c r="W19" s="22">
        <f t="shared" ref="W19" si="128">V19/$AG19</f>
        <v>4.8128342245989303E-2</v>
      </c>
      <c r="X19" s="10">
        <v>1</v>
      </c>
      <c r="Y19" s="36">
        <f t="shared" ref="Y19" si="129">X19/$AG19</f>
        <v>5.3475935828877002E-3</v>
      </c>
      <c r="Z19" s="10">
        <v>8</v>
      </c>
      <c r="AA19" s="22">
        <f t="shared" ref="AA19" si="130">Z19/$AG19</f>
        <v>4.2780748663101602E-2</v>
      </c>
      <c r="AB19" s="10">
        <v>1</v>
      </c>
      <c r="AC19" s="43">
        <f t="shared" ref="AC19" si="131">AB19/$AG19</f>
        <v>5.3475935828877002E-3</v>
      </c>
      <c r="AD19" s="30">
        <v>47</v>
      </c>
      <c r="AE19" s="31">
        <f t="shared" ref="AE19" si="132">AD19/$AG19</f>
        <v>0.25133689839572193</v>
      </c>
      <c r="AF19" s="24">
        <v>94.9</v>
      </c>
      <c r="AG19" s="30">
        <f t="shared" si="11"/>
        <v>187</v>
      </c>
      <c r="AH19" s="31">
        <f t="shared" si="12"/>
        <v>1</v>
      </c>
    </row>
    <row r="20" spans="1:34" x14ac:dyDescent="0.25">
      <c r="A20" s="56">
        <v>15</v>
      </c>
      <c r="B20" s="20" t="s">
        <v>0</v>
      </c>
      <c r="C20" s="10" t="s">
        <v>68</v>
      </c>
      <c r="D20" s="10" t="s">
        <v>69</v>
      </c>
      <c r="E20" s="9" t="s">
        <v>78</v>
      </c>
      <c r="F20" s="52" t="s">
        <v>17</v>
      </c>
      <c r="G20" s="42">
        <v>65</v>
      </c>
      <c r="H20" s="22">
        <f t="shared" si="0"/>
        <v>0.40123456790123457</v>
      </c>
      <c r="I20" s="10">
        <v>27</v>
      </c>
      <c r="J20" s="22">
        <f t="shared" si="0"/>
        <v>0.16666666666666666</v>
      </c>
      <c r="K20" s="10">
        <v>3</v>
      </c>
      <c r="L20" s="22">
        <f t="shared" ref="L20" si="133">K20/$AG20</f>
        <v>1.8518518518518517E-2</v>
      </c>
      <c r="M20" s="10">
        <v>12</v>
      </c>
      <c r="N20" s="22">
        <f t="shared" ref="N20" si="134">M20/$AG20</f>
        <v>7.407407407407407E-2</v>
      </c>
      <c r="O20" s="10">
        <v>3</v>
      </c>
      <c r="P20" s="49">
        <f t="shared" ref="P20" si="135">O20/$AG20</f>
        <v>1.8518518518518517E-2</v>
      </c>
      <c r="Q20" s="30">
        <v>110</v>
      </c>
      <c r="R20" s="31">
        <f t="shared" ref="R20" si="136">Q20/$AG20</f>
        <v>0.67901234567901236</v>
      </c>
      <c r="S20" s="39">
        <v>85.5</v>
      </c>
      <c r="T20" s="42">
        <v>31</v>
      </c>
      <c r="U20" s="22">
        <f t="shared" ref="U20" si="137">T20/$AG20</f>
        <v>0.19135802469135801</v>
      </c>
      <c r="V20" s="10">
        <v>10</v>
      </c>
      <c r="W20" s="22">
        <f t="shared" ref="W20" si="138">V20/$AG20</f>
        <v>6.1728395061728392E-2</v>
      </c>
      <c r="X20" s="10">
        <v>0</v>
      </c>
      <c r="Y20" s="36">
        <f t="shared" ref="Y20" si="139">X20/$AG20</f>
        <v>0</v>
      </c>
      <c r="Z20" s="10">
        <v>11</v>
      </c>
      <c r="AA20" s="22">
        <f t="shared" ref="AA20" si="140">Z20/$AG20</f>
        <v>6.7901234567901231E-2</v>
      </c>
      <c r="AB20" s="10">
        <v>0</v>
      </c>
      <c r="AC20" s="43">
        <f t="shared" ref="AC20" si="141">AB20/$AG20</f>
        <v>0</v>
      </c>
      <c r="AD20" s="30">
        <v>53</v>
      </c>
      <c r="AE20" s="31">
        <f t="shared" ref="AE20" si="142">AD20/$AG20</f>
        <v>0.3271604938271605</v>
      </c>
      <c r="AF20" s="24">
        <v>89.1</v>
      </c>
      <c r="AG20" s="30">
        <f t="shared" si="11"/>
        <v>162</v>
      </c>
      <c r="AH20" s="31">
        <f t="shared" si="12"/>
        <v>0.99999999999999989</v>
      </c>
    </row>
    <row r="21" spans="1:34" x14ac:dyDescent="0.25">
      <c r="A21" s="56">
        <v>16</v>
      </c>
      <c r="B21" s="20" t="s">
        <v>0</v>
      </c>
      <c r="C21" s="10" t="s">
        <v>68</v>
      </c>
      <c r="D21" s="10" t="s">
        <v>69</v>
      </c>
      <c r="E21" s="9" t="s">
        <v>76</v>
      </c>
      <c r="F21" s="52" t="s">
        <v>15</v>
      </c>
      <c r="G21" s="42">
        <v>14</v>
      </c>
      <c r="H21" s="22">
        <f t="shared" si="0"/>
        <v>0.4</v>
      </c>
      <c r="I21" s="10">
        <v>4</v>
      </c>
      <c r="J21" s="22">
        <f t="shared" si="0"/>
        <v>0.11428571428571428</v>
      </c>
      <c r="K21" s="10">
        <v>1</v>
      </c>
      <c r="L21" s="22">
        <f t="shared" ref="L21" si="143">K21/$AG21</f>
        <v>2.8571428571428571E-2</v>
      </c>
      <c r="M21" s="10">
        <v>2</v>
      </c>
      <c r="N21" s="22">
        <f t="shared" ref="N21" si="144">M21/$AG21</f>
        <v>5.7142857142857141E-2</v>
      </c>
      <c r="O21" s="10">
        <v>1</v>
      </c>
      <c r="P21" s="49">
        <f t="shared" ref="P21" si="145">O21/$AG21</f>
        <v>2.8571428571428571E-2</v>
      </c>
      <c r="Q21" s="30">
        <v>22</v>
      </c>
      <c r="R21" s="31">
        <f t="shared" ref="R21" si="146">Q21/$AG21</f>
        <v>0.62857142857142856</v>
      </c>
      <c r="S21" s="39">
        <v>94.2</v>
      </c>
      <c r="T21" s="42">
        <v>9</v>
      </c>
      <c r="U21" s="22">
        <f t="shared" ref="U21" si="147">T21/$AG21</f>
        <v>0.25714285714285712</v>
      </c>
      <c r="V21" s="10">
        <v>1</v>
      </c>
      <c r="W21" s="22">
        <f t="shared" ref="W21" si="148">V21/$AG21</f>
        <v>2.8571428571428571E-2</v>
      </c>
      <c r="X21" s="10">
        <v>0</v>
      </c>
      <c r="Y21" s="36">
        <f t="shared" ref="Y21" si="149">X21/$AG21</f>
        <v>0</v>
      </c>
      <c r="Z21" s="10">
        <v>3</v>
      </c>
      <c r="AA21" s="22">
        <f t="shared" ref="AA21" si="150">Z21/$AG21</f>
        <v>8.5714285714285715E-2</v>
      </c>
      <c r="AB21" s="10">
        <v>0</v>
      </c>
      <c r="AC21" s="43">
        <f t="shared" ref="AC21" si="151">AB21/$AG21</f>
        <v>0</v>
      </c>
      <c r="AD21" s="30">
        <v>14</v>
      </c>
      <c r="AE21" s="31">
        <f t="shared" ref="AE21" si="152">AD21/$AG21</f>
        <v>0.4</v>
      </c>
      <c r="AF21" s="24">
        <v>96.8</v>
      </c>
      <c r="AG21" s="30">
        <f t="shared" si="11"/>
        <v>35</v>
      </c>
      <c r="AH21" s="31">
        <f t="shared" si="12"/>
        <v>1</v>
      </c>
    </row>
    <row r="22" spans="1:34" x14ac:dyDescent="0.25">
      <c r="A22" s="56">
        <v>17</v>
      </c>
      <c r="B22" s="20" t="s">
        <v>0</v>
      </c>
      <c r="C22" s="10" t="s">
        <v>68</v>
      </c>
      <c r="D22" s="10" t="s">
        <v>69</v>
      </c>
      <c r="E22" s="9" t="s">
        <v>77</v>
      </c>
      <c r="F22" s="52" t="s">
        <v>16</v>
      </c>
      <c r="G22" s="42">
        <v>83</v>
      </c>
      <c r="H22" s="22">
        <f t="shared" si="0"/>
        <v>0.34583333333333333</v>
      </c>
      <c r="I22" s="10">
        <v>32</v>
      </c>
      <c r="J22" s="22">
        <f t="shared" si="0"/>
        <v>0.13333333333333333</v>
      </c>
      <c r="K22" s="10">
        <v>3</v>
      </c>
      <c r="L22" s="22">
        <f t="shared" ref="L22" si="153">K22/$AG22</f>
        <v>1.2500000000000001E-2</v>
      </c>
      <c r="M22" s="10">
        <v>17</v>
      </c>
      <c r="N22" s="22">
        <f t="shared" ref="N22" si="154">M22/$AG22</f>
        <v>7.0833333333333331E-2</v>
      </c>
      <c r="O22" s="10">
        <v>5</v>
      </c>
      <c r="P22" s="49">
        <f t="shared" ref="P22" si="155">O22/$AG22</f>
        <v>2.0833333333333332E-2</v>
      </c>
      <c r="Q22" s="30">
        <v>140</v>
      </c>
      <c r="R22" s="31">
        <f t="shared" ref="R22" si="156">Q22/$AG22</f>
        <v>0.58333333333333337</v>
      </c>
      <c r="S22" s="39">
        <v>88.1</v>
      </c>
      <c r="T22" s="42">
        <v>61</v>
      </c>
      <c r="U22" s="22">
        <f t="shared" ref="U22" si="157">T22/$AG22</f>
        <v>0.25416666666666665</v>
      </c>
      <c r="V22" s="10">
        <v>13</v>
      </c>
      <c r="W22" s="22">
        <f t="shared" ref="W22" si="158">V22/$AG22</f>
        <v>5.4166666666666669E-2</v>
      </c>
      <c r="X22" s="10">
        <v>0</v>
      </c>
      <c r="Y22" s="36">
        <f t="shared" ref="Y22" si="159">X22/$AG22</f>
        <v>0</v>
      </c>
      <c r="Z22" s="10">
        <v>25</v>
      </c>
      <c r="AA22" s="22">
        <f t="shared" ref="AA22" si="160">Z22/$AG22</f>
        <v>0.10416666666666667</v>
      </c>
      <c r="AB22" s="10">
        <v>1</v>
      </c>
      <c r="AC22" s="43">
        <f t="shared" ref="AC22" si="161">AB22/$AG22</f>
        <v>4.1666666666666666E-3</v>
      </c>
      <c r="AD22" s="30">
        <v>101</v>
      </c>
      <c r="AE22" s="31">
        <f t="shared" ref="AE22" si="162">AD22/$AG22</f>
        <v>0.42083333333333334</v>
      </c>
      <c r="AF22" s="24">
        <v>95.3</v>
      </c>
      <c r="AG22" s="30">
        <f t="shared" si="11"/>
        <v>240</v>
      </c>
      <c r="AH22" s="31">
        <f t="shared" si="12"/>
        <v>1</v>
      </c>
    </row>
    <row r="23" spans="1:34" x14ac:dyDescent="0.25">
      <c r="A23" s="56">
        <v>18</v>
      </c>
      <c r="B23" s="20" t="s">
        <v>0</v>
      </c>
      <c r="C23" s="10" t="s">
        <v>68</v>
      </c>
      <c r="D23" s="10" t="s">
        <v>69</v>
      </c>
      <c r="E23" s="9" t="s">
        <v>79</v>
      </c>
      <c r="F23" s="52" t="s">
        <v>18</v>
      </c>
      <c r="G23" s="42">
        <v>205</v>
      </c>
      <c r="H23" s="22">
        <f t="shared" si="0"/>
        <v>0.52971576227390182</v>
      </c>
      <c r="I23" s="10">
        <v>54</v>
      </c>
      <c r="J23" s="22">
        <f t="shared" si="0"/>
        <v>0.13953488372093023</v>
      </c>
      <c r="K23" s="10">
        <v>3</v>
      </c>
      <c r="L23" s="22">
        <f t="shared" ref="L23" si="163">K23/$AG23</f>
        <v>7.7519379844961239E-3</v>
      </c>
      <c r="M23" s="10">
        <v>39</v>
      </c>
      <c r="N23" s="22">
        <f t="shared" ref="N23" si="164">M23/$AG23</f>
        <v>0.10077519379844961</v>
      </c>
      <c r="O23" s="10">
        <v>3</v>
      </c>
      <c r="P23" s="49">
        <f t="shared" ref="P23" si="165">O23/$AG23</f>
        <v>7.7519379844961239E-3</v>
      </c>
      <c r="Q23" s="30">
        <v>305</v>
      </c>
      <c r="R23" s="31">
        <f t="shared" ref="R23" si="166">Q23/$AG23</f>
        <v>0.78811369509043927</v>
      </c>
      <c r="S23" s="39">
        <v>63.9</v>
      </c>
      <c r="T23" s="42">
        <v>43</v>
      </c>
      <c r="U23" s="22">
        <f t="shared" ref="U23" si="167">T23/$AG23</f>
        <v>0.1111111111111111</v>
      </c>
      <c r="V23" s="10">
        <v>19</v>
      </c>
      <c r="W23" s="22">
        <f t="shared" ref="W23" si="168">V23/$AG23</f>
        <v>4.909560723514212E-2</v>
      </c>
      <c r="X23" s="10">
        <v>0</v>
      </c>
      <c r="Y23" s="36">
        <f t="shared" ref="Y23" si="169">X23/$AG23</f>
        <v>0</v>
      </c>
      <c r="Z23" s="10">
        <v>20</v>
      </c>
      <c r="AA23" s="22">
        <f t="shared" ref="AA23" si="170">Z23/$AG23</f>
        <v>5.1679586563307491E-2</v>
      </c>
      <c r="AB23" s="10">
        <v>1</v>
      </c>
      <c r="AC23" s="43">
        <f t="shared" ref="AC23" si="171">AB23/$AG23</f>
        <v>2.5839793281653748E-3</v>
      </c>
      <c r="AD23" s="30">
        <v>84</v>
      </c>
      <c r="AE23" s="31">
        <f t="shared" ref="AE23" si="172">AD23/$AG23</f>
        <v>0.21705426356589147</v>
      </c>
      <c r="AF23" s="24">
        <v>78.599999999999994</v>
      </c>
      <c r="AG23" s="30">
        <f t="shared" si="11"/>
        <v>387</v>
      </c>
      <c r="AH23" s="31">
        <f t="shared" si="12"/>
        <v>1</v>
      </c>
    </row>
    <row r="24" spans="1:34" x14ac:dyDescent="0.25">
      <c r="A24" s="56">
        <v>19</v>
      </c>
      <c r="B24" s="20" t="s">
        <v>0</v>
      </c>
      <c r="C24" s="10" t="s">
        <v>80</v>
      </c>
      <c r="D24" s="9" t="s">
        <v>19</v>
      </c>
      <c r="E24" s="9" t="s">
        <v>81</v>
      </c>
      <c r="F24" s="52" t="s">
        <v>19</v>
      </c>
      <c r="G24" s="42">
        <v>6</v>
      </c>
      <c r="H24" s="22">
        <f t="shared" si="0"/>
        <v>0.54545454545454541</v>
      </c>
      <c r="I24" s="10">
        <v>2</v>
      </c>
      <c r="J24" s="22">
        <f t="shared" si="0"/>
        <v>0.18181818181818182</v>
      </c>
      <c r="K24" s="10">
        <v>1</v>
      </c>
      <c r="L24" s="22">
        <f t="shared" ref="L24" si="173">K24/$AG24</f>
        <v>9.0909090909090912E-2</v>
      </c>
      <c r="M24" s="10">
        <v>1</v>
      </c>
      <c r="N24" s="22">
        <f t="shared" ref="N24" si="174">M24/$AG24</f>
        <v>9.0909090909090912E-2</v>
      </c>
      <c r="O24" s="10">
        <v>1</v>
      </c>
      <c r="P24" s="49">
        <f t="shared" ref="P24" si="175">O24/$AG24</f>
        <v>9.0909090909090912E-2</v>
      </c>
      <c r="Q24" s="30">
        <v>10</v>
      </c>
      <c r="R24" s="31">
        <f t="shared" ref="R24" si="176">Q24/$AG24</f>
        <v>0.90909090909090906</v>
      </c>
      <c r="S24" s="39">
        <v>91.8</v>
      </c>
      <c r="T24" s="42">
        <v>0</v>
      </c>
      <c r="U24" s="22">
        <f t="shared" ref="U24" si="177">T24/$AG24</f>
        <v>0</v>
      </c>
      <c r="V24" s="10">
        <v>0</v>
      </c>
      <c r="W24" s="22">
        <f t="shared" ref="W24" si="178">V24/$AG24</f>
        <v>0</v>
      </c>
      <c r="X24" s="10">
        <v>0</v>
      </c>
      <c r="Y24" s="36">
        <f t="shared" ref="Y24" si="179">X24/$AG24</f>
        <v>0</v>
      </c>
      <c r="Z24" s="10">
        <v>0</v>
      </c>
      <c r="AA24" s="22">
        <f t="shared" ref="AA24" si="180">Z24/$AG24</f>
        <v>0</v>
      </c>
      <c r="AB24" s="10">
        <v>0</v>
      </c>
      <c r="AC24" s="43">
        <f t="shared" ref="AC24" si="181">AB24/$AG24</f>
        <v>0</v>
      </c>
      <c r="AD24" s="30">
        <v>1</v>
      </c>
      <c r="AE24" s="31">
        <f t="shared" ref="AE24" si="182">AD24/$AG24</f>
        <v>9.0909090909090912E-2</v>
      </c>
      <c r="AF24" s="24">
        <v>98.6</v>
      </c>
      <c r="AG24" s="30">
        <f t="shared" si="11"/>
        <v>11</v>
      </c>
      <c r="AH24" s="31">
        <f t="shared" si="12"/>
        <v>1</v>
      </c>
    </row>
    <row r="25" spans="1:34" x14ac:dyDescent="0.25">
      <c r="A25" s="56">
        <v>20</v>
      </c>
      <c r="B25" s="20" t="s">
        <v>82</v>
      </c>
      <c r="C25" s="9" t="s">
        <v>60</v>
      </c>
      <c r="D25" s="9" t="s">
        <v>61</v>
      </c>
      <c r="E25" s="10" t="s">
        <v>73</v>
      </c>
      <c r="F25" s="52" t="s">
        <v>12</v>
      </c>
      <c r="G25" s="42">
        <v>69</v>
      </c>
      <c r="H25" s="22">
        <f t="shared" si="0"/>
        <v>0.34673366834170855</v>
      </c>
      <c r="I25" s="10">
        <v>59</v>
      </c>
      <c r="J25" s="22">
        <f t="shared" si="0"/>
        <v>0.29648241206030151</v>
      </c>
      <c r="K25" s="10">
        <v>11</v>
      </c>
      <c r="L25" s="22">
        <f t="shared" ref="L25" si="183">K25/$AG25</f>
        <v>5.5276381909547742E-2</v>
      </c>
      <c r="M25" s="10">
        <v>13</v>
      </c>
      <c r="N25" s="22">
        <f t="shared" ref="N25" si="184">M25/$AG25</f>
        <v>6.5326633165829151E-2</v>
      </c>
      <c r="O25" s="10">
        <v>7</v>
      </c>
      <c r="P25" s="49">
        <f t="shared" ref="P25" si="185">O25/$AG25</f>
        <v>3.5175879396984924E-2</v>
      </c>
      <c r="Q25" s="30">
        <v>158</v>
      </c>
      <c r="R25" s="31">
        <f t="shared" ref="R25" si="186">Q25/$AG25</f>
        <v>0.79396984924623115</v>
      </c>
      <c r="S25" s="39">
        <v>95</v>
      </c>
      <c r="T25" s="42">
        <v>20</v>
      </c>
      <c r="U25" s="22">
        <f t="shared" ref="U25" si="187">T25/$AG25</f>
        <v>0.10050251256281408</v>
      </c>
      <c r="V25" s="10">
        <v>10</v>
      </c>
      <c r="W25" s="22">
        <f t="shared" ref="W25" si="188">V25/$AG25</f>
        <v>5.0251256281407038E-2</v>
      </c>
      <c r="X25" s="10">
        <v>1</v>
      </c>
      <c r="Y25" s="36">
        <f t="shared" ref="Y25" si="189">X25/$AG25</f>
        <v>5.0251256281407036E-3</v>
      </c>
      <c r="Z25" s="10">
        <v>8</v>
      </c>
      <c r="AA25" s="22">
        <f t="shared" ref="AA25" si="190">Z25/$AG25</f>
        <v>4.0201005025125629E-2</v>
      </c>
      <c r="AB25" s="10">
        <v>1</v>
      </c>
      <c r="AC25" s="43">
        <f t="shared" ref="AC25" si="191">AB25/$AG25</f>
        <v>5.0251256281407036E-3</v>
      </c>
      <c r="AD25" s="30">
        <v>38</v>
      </c>
      <c r="AE25" s="31">
        <f t="shared" ref="AE25" si="192">AD25/$AG25</f>
        <v>0.19095477386934673</v>
      </c>
      <c r="AF25" s="24">
        <v>93.9</v>
      </c>
      <c r="AG25" s="30">
        <f t="shared" si="11"/>
        <v>199</v>
      </c>
      <c r="AH25" s="31">
        <f t="shared" si="12"/>
        <v>1</v>
      </c>
    </row>
    <row r="26" spans="1:34" x14ac:dyDescent="0.25">
      <c r="A26" s="56">
        <v>21</v>
      </c>
      <c r="B26" s="20" t="s">
        <v>82</v>
      </c>
      <c r="C26" s="9" t="s">
        <v>60</v>
      </c>
      <c r="D26" s="9" t="s">
        <v>61</v>
      </c>
      <c r="E26" s="10" t="s">
        <v>74</v>
      </c>
      <c r="F26" s="52" t="s">
        <v>13</v>
      </c>
      <c r="G26" s="42">
        <v>43</v>
      </c>
      <c r="H26" s="22">
        <f t="shared" si="0"/>
        <v>0.39449541284403672</v>
      </c>
      <c r="I26" s="10">
        <v>18</v>
      </c>
      <c r="J26" s="22">
        <f t="shared" si="0"/>
        <v>0.16513761467889909</v>
      </c>
      <c r="K26" s="10">
        <v>2</v>
      </c>
      <c r="L26" s="22">
        <f t="shared" ref="L26" si="193">K26/$AG26</f>
        <v>1.834862385321101E-2</v>
      </c>
      <c r="M26" s="10">
        <v>6</v>
      </c>
      <c r="N26" s="22">
        <f t="shared" ref="N26" si="194">M26/$AG26</f>
        <v>5.5045871559633031E-2</v>
      </c>
      <c r="O26" s="10">
        <v>2</v>
      </c>
      <c r="P26" s="49">
        <f t="shared" ref="P26" si="195">O26/$AG26</f>
        <v>1.834862385321101E-2</v>
      </c>
      <c r="Q26" s="30">
        <v>71</v>
      </c>
      <c r="R26" s="31">
        <f t="shared" ref="R26" si="196">Q26/$AG26</f>
        <v>0.65137614678899081</v>
      </c>
      <c r="S26" s="39">
        <v>98.1</v>
      </c>
      <c r="T26" s="42">
        <v>25</v>
      </c>
      <c r="U26" s="22">
        <f t="shared" ref="U26" si="197">T26/$AG26</f>
        <v>0.22935779816513763</v>
      </c>
      <c r="V26" s="10">
        <v>6</v>
      </c>
      <c r="W26" s="22">
        <f t="shared" ref="W26" si="198">V26/$AG26</f>
        <v>5.5045871559633031E-2</v>
      </c>
      <c r="X26" s="10">
        <v>0</v>
      </c>
      <c r="Y26" s="36">
        <f t="shared" ref="Y26" si="199">X26/$AG26</f>
        <v>0</v>
      </c>
      <c r="Z26" s="10">
        <v>7</v>
      </c>
      <c r="AA26" s="22">
        <f t="shared" ref="AA26" si="200">Z26/$AG26</f>
        <v>6.4220183486238536E-2</v>
      </c>
      <c r="AB26" s="10">
        <v>0</v>
      </c>
      <c r="AC26" s="43">
        <f t="shared" ref="AC26" si="201">AB26/$AG26</f>
        <v>0</v>
      </c>
      <c r="AD26" s="30">
        <v>38</v>
      </c>
      <c r="AE26" s="31">
        <f t="shared" ref="AE26" si="202">AD26/$AG26</f>
        <v>0.34862385321100919</v>
      </c>
      <c r="AF26" s="24">
        <v>97.7</v>
      </c>
      <c r="AG26" s="30">
        <f t="shared" si="11"/>
        <v>109</v>
      </c>
      <c r="AH26" s="31">
        <f t="shared" si="12"/>
        <v>1</v>
      </c>
    </row>
    <row r="27" spans="1:34" x14ac:dyDescent="0.25">
      <c r="A27" s="56">
        <v>22</v>
      </c>
      <c r="B27" s="20" t="s">
        <v>82</v>
      </c>
      <c r="C27" s="9" t="s">
        <v>60</v>
      </c>
      <c r="D27" s="9" t="s">
        <v>61</v>
      </c>
      <c r="E27" s="10" t="s">
        <v>75</v>
      </c>
      <c r="F27" s="52" t="s">
        <v>14</v>
      </c>
      <c r="G27" s="42">
        <v>25</v>
      </c>
      <c r="H27" s="22">
        <f t="shared" si="0"/>
        <v>0.36764705882352944</v>
      </c>
      <c r="I27" s="10">
        <v>16</v>
      </c>
      <c r="J27" s="22">
        <f t="shared" si="0"/>
        <v>0.23529411764705882</v>
      </c>
      <c r="K27" s="10">
        <v>2</v>
      </c>
      <c r="L27" s="22">
        <f t="shared" ref="L27" si="203">K27/$AG27</f>
        <v>2.9411764705882353E-2</v>
      </c>
      <c r="M27" s="10">
        <v>6</v>
      </c>
      <c r="N27" s="22">
        <f t="shared" ref="N27" si="204">M27/$AG27</f>
        <v>8.8235294117647065E-2</v>
      </c>
      <c r="O27" s="10">
        <v>3</v>
      </c>
      <c r="P27" s="49">
        <f t="shared" ref="P27" si="205">O27/$AG27</f>
        <v>4.4117647058823532E-2</v>
      </c>
      <c r="Q27" s="30">
        <v>52</v>
      </c>
      <c r="R27" s="31">
        <f t="shared" ref="R27" si="206">Q27/$AG27</f>
        <v>0.76470588235294112</v>
      </c>
      <c r="S27" s="39">
        <v>97.5</v>
      </c>
      <c r="T27" s="42">
        <v>8</v>
      </c>
      <c r="U27" s="22">
        <f t="shared" ref="U27" si="207">T27/$AG27</f>
        <v>0.11764705882352941</v>
      </c>
      <c r="V27" s="10">
        <v>5</v>
      </c>
      <c r="W27" s="22">
        <f t="shared" ref="W27" si="208">V27/$AG27</f>
        <v>7.3529411764705885E-2</v>
      </c>
      <c r="X27" s="10">
        <v>0</v>
      </c>
      <c r="Y27" s="36">
        <f t="shared" ref="Y27" si="209">X27/$AG27</f>
        <v>0</v>
      </c>
      <c r="Z27" s="10">
        <v>3</v>
      </c>
      <c r="AA27" s="22">
        <f t="shared" ref="AA27" si="210">Z27/$AG27</f>
        <v>4.4117647058823532E-2</v>
      </c>
      <c r="AB27" s="10">
        <v>0</v>
      </c>
      <c r="AC27" s="43">
        <f t="shared" ref="AC27" si="211">AB27/$AG27</f>
        <v>0</v>
      </c>
      <c r="AD27" s="30">
        <v>17</v>
      </c>
      <c r="AE27" s="31">
        <f t="shared" ref="AE27" si="212">AD27/$AG27</f>
        <v>0.25</v>
      </c>
      <c r="AF27" s="24">
        <v>95.1</v>
      </c>
      <c r="AG27" s="30">
        <f t="shared" si="11"/>
        <v>68</v>
      </c>
      <c r="AH27" s="31">
        <f t="shared" si="12"/>
        <v>1</v>
      </c>
    </row>
    <row r="28" spans="1:34" x14ac:dyDescent="0.25">
      <c r="A28" s="56">
        <v>23</v>
      </c>
      <c r="B28" s="20" t="s">
        <v>82</v>
      </c>
      <c r="C28" s="9" t="s">
        <v>60</v>
      </c>
      <c r="D28" s="9" t="s">
        <v>61</v>
      </c>
      <c r="E28" s="9" t="s">
        <v>62</v>
      </c>
      <c r="F28" s="52" t="s">
        <v>3</v>
      </c>
      <c r="G28" s="42">
        <v>24</v>
      </c>
      <c r="H28" s="22">
        <f t="shared" si="0"/>
        <v>0.32432432432432434</v>
      </c>
      <c r="I28" s="10">
        <v>20</v>
      </c>
      <c r="J28" s="22">
        <f t="shared" si="0"/>
        <v>0.27027027027027029</v>
      </c>
      <c r="K28" s="10">
        <v>3</v>
      </c>
      <c r="L28" s="22">
        <f t="shared" ref="L28" si="213">K28/$AG28</f>
        <v>4.0540540540540543E-2</v>
      </c>
      <c r="M28" s="10">
        <v>4</v>
      </c>
      <c r="N28" s="22">
        <f t="shared" ref="N28" si="214">M28/$AG28</f>
        <v>5.4054054054054057E-2</v>
      </c>
      <c r="O28" s="10">
        <v>3</v>
      </c>
      <c r="P28" s="49">
        <f t="shared" ref="P28" si="215">O28/$AG28</f>
        <v>4.0540540540540543E-2</v>
      </c>
      <c r="Q28" s="30">
        <v>54</v>
      </c>
      <c r="R28" s="31">
        <f t="shared" ref="R28" si="216">Q28/$AG28</f>
        <v>0.72972972972972971</v>
      </c>
      <c r="S28" s="39">
        <v>95.8</v>
      </c>
      <c r="T28" s="42">
        <v>10</v>
      </c>
      <c r="U28" s="22">
        <f t="shared" ref="U28" si="217">T28/$AG28</f>
        <v>0.13513513513513514</v>
      </c>
      <c r="V28" s="10">
        <v>6</v>
      </c>
      <c r="W28" s="22">
        <f t="shared" ref="W28" si="218">V28/$AG28</f>
        <v>8.1081081081081086E-2</v>
      </c>
      <c r="X28" s="10">
        <v>0</v>
      </c>
      <c r="Y28" s="36">
        <f t="shared" ref="Y28" si="219">X28/$AG28</f>
        <v>0</v>
      </c>
      <c r="Z28" s="10">
        <v>4</v>
      </c>
      <c r="AA28" s="22">
        <f t="shared" ref="AA28" si="220">Z28/$AG28</f>
        <v>5.4054054054054057E-2</v>
      </c>
      <c r="AB28" s="10">
        <v>0</v>
      </c>
      <c r="AC28" s="43">
        <f t="shared" ref="AC28" si="221">AB28/$AG28</f>
        <v>0</v>
      </c>
      <c r="AD28" s="30">
        <v>20</v>
      </c>
      <c r="AE28" s="31">
        <f t="shared" ref="AE28" si="222">AD28/$AG28</f>
        <v>0.27027027027027029</v>
      </c>
      <c r="AF28" s="24">
        <v>94.4</v>
      </c>
      <c r="AG28" s="30">
        <f t="shared" si="11"/>
        <v>74</v>
      </c>
      <c r="AH28" s="31">
        <f t="shared" si="12"/>
        <v>1</v>
      </c>
    </row>
    <row r="29" spans="1:34" x14ac:dyDescent="0.25">
      <c r="A29" s="56">
        <v>24</v>
      </c>
      <c r="B29" s="20" t="s">
        <v>82</v>
      </c>
      <c r="C29" s="9" t="s">
        <v>60</v>
      </c>
      <c r="D29" s="9" t="s">
        <v>61</v>
      </c>
      <c r="E29" s="10" t="s">
        <v>64</v>
      </c>
      <c r="F29" s="52" t="s">
        <v>5</v>
      </c>
      <c r="G29" s="42">
        <v>42</v>
      </c>
      <c r="H29" s="22">
        <f t="shared" si="0"/>
        <v>0.29166666666666669</v>
      </c>
      <c r="I29" s="10">
        <v>53</v>
      </c>
      <c r="J29" s="22">
        <f t="shared" si="0"/>
        <v>0.36805555555555558</v>
      </c>
      <c r="K29" s="10">
        <v>8</v>
      </c>
      <c r="L29" s="22">
        <f t="shared" ref="L29" si="223">K29/$AG29</f>
        <v>5.5555555555555552E-2</v>
      </c>
      <c r="M29" s="10">
        <v>10</v>
      </c>
      <c r="N29" s="22">
        <f t="shared" ref="N29" si="224">M29/$AG29</f>
        <v>6.9444444444444448E-2</v>
      </c>
      <c r="O29" s="10">
        <v>6</v>
      </c>
      <c r="P29" s="49">
        <f t="shared" ref="P29" si="225">O29/$AG29</f>
        <v>4.1666666666666664E-2</v>
      </c>
      <c r="Q29" s="30">
        <v>118</v>
      </c>
      <c r="R29" s="31">
        <f t="shared" ref="R29" si="226">Q29/$AG29</f>
        <v>0.81944444444444442</v>
      </c>
      <c r="S29" s="39">
        <v>97.2</v>
      </c>
      <c r="T29" s="42">
        <v>11</v>
      </c>
      <c r="U29" s="22">
        <f t="shared" ref="U29" si="227">T29/$AG29</f>
        <v>7.6388888888888895E-2</v>
      </c>
      <c r="V29" s="10">
        <v>8</v>
      </c>
      <c r="W29" s="22">
        <f t="shared" ref="W29" si="228">V29/$AG29</f>
        <v>5.5555555555555552E-2</v>
      </c>
      <c r="X29" s="10">
        <v>1</v>
      </c>
      <c r="Y29" s="36">
        <f t="shared" ref="Y29" si="229">X29/$AG29</f>
        <v>6.9444444444444441E-3</v>
      </c>
      <c r="Z29" s="10">
        <v>5</v>
      </c>
      <c r="AA29" s="22">
        <f t="shared" ref="AA29" si="230">Z29/$AG29</f>
        <v>3.4722222222222224E-2</v>
      </c>
      <c r="AB29" s="10">
        <v>0</v>
      </c>
      <c r="AC29" s="43">
        <f t="shared" ref="AC29" si="231">AB29/$AG29</f>
        <v>0</v>
      </c>
      <c r="AD29" s="30">
        <v>25</v>
      </c>
      <c r="AE29" s="31">
        <f t="shared" ref="AE29" si="232">AD29/$AG29</f>
        <v>0.1736111111111111</v>
      </c>
      <c r="AF29" s="24">
        <v>93.3</v>
      </c>
      <c r="AG29" s="30">
        <f t="shared" si="11"/>
        <v>144</v>
      </c>
      <c r="AH29" s="31">
        <f t="shared" si="12"/>
        <v>1.0000000000000002</v>
      </c>
    </row>
    <row r="30" spans="1:34" x14ac:dyDescent="0.25">
      <c r="A30" s="56">
        <v>25</v>
      </c>
      <c r="B30" s="20" t="s">
        <v>82</v>
      </c>
      <c r="C30" s="9" t="s">
        <v>54</v>
      </c>
      <c r="D30" s="9" t="s">
        <v>55</v>
      </c>
      <c r="E30" s="9" t="s">
        <v>56</v>
      </c>
      <c r="F30" s="52" t="s">
        <v>1</v>
      </c>
      <c r="G30" s="42">
        <v>25</v>
      </c>
      <c r="H30" s="22">
        <f t="shared" si="0"/>
        <v>0.28735632183908044</v>
      </c>
      <c r="I30" s="10">
        <v>30</v>
      </c>
      <c r="J30" s="22">
        <f t="shared" si="0"/>
        <v>0.34482758620689657</v>
      </c>
      <c r="K30" s="10">
        <v>10</v>
      </c>
      <c r="L30" s="22">
        <f t="shared" ref="L30" si="233">K30/$AG30</f>
        <v>0.11494252873563218</v>
      </c>
      <c r="M30" s="10">
        <v>4</v>
      </c>
      <c r="N30" s="22">
        <f t="shared" ref="N30" si="234">M30/$AG30</f>
        <v>4.5977011494252873E-2</v>
      </c>
      <c r="O30" s="10">
        <v>7</v>
      </c>
      <c r="P30" s="49">
        <f t="shared" ref="P30" si="235">O30/$AG30</f>
        <v>8.0459770114942528E-2</v>
      </c>
      <c r="Q30" s="30">
        <v>75</v>
      </c>
      <c r="R30" s="31">
        <f t="shared" ref="R30" si="236">Q30/$AG30</f>
        <v>0.86206896551724133</v>
      </c>
      <c r="S30" s="39">
        <v>93.5</v>
      </c>
      <c r="T30" s="42">
        <v>4</v>
      </c>
      <c r="U30" s="22">
        <f t="shared" ref="U30" si="237">T30/$AG30</f>
        <v>4.5977011494252873E-2</v>
      </c>
      <c r="V30" s="10">
        <v>4</v>
      </c>
      <c r="W30" s="22">
        <f t="shared" ref="W30" si="238">V30/$AG30</f>
        <v>4.5977011494252873E-2</v>
      </c>
      <c r="X30" s="10">
        <v>0</v>
      </c>
      <c r="Y30" s="36">
        <f t="shared" ref="Y30" si="239">X30/$AG30</f>
        <v>0</v>
      </c>
      <c r="Z30" s="10">
        <v>2</v>
      </c>
      <c r="AA30" s="22">
        <f t="shared" ref="AA30" si="240">Z30/$AG30</f>
        <v>2.2988505747126436E-2</v>
      </c>
      <c r="AB30" s="10">
        <v>1</v>
      </c>
      <c r="AC30" s="43">
        <f t="shared" ref="AC30" si="241">AB30/$AG30</f>
        <v>1.1494252873563218E-2</v>
      </c>
      <c r="AD30" s="30">
        <v>11</v>
      </c>
      <c r="AE30" s="31">
        <f t="shared" ref="AE30" si="242">AD30/$AG30</f>
        <v>0.12643678160919541</v>
      </c>
      <c r="AF30" s="24">
        <v>87.2</v>
      </c>
      <c r="AG30" s="30">
        <f t="shared" si="11"/>
        <v>87</v>
      </c>
      <c r="AH30" s="31">
        <f t="shared" si="12"/>
        <v>0.99999999999999989</v>
      </c>
    </row>
    <row r="31" spans="1:34" x14ac:dyDescent="0.25">
      <c r="A31" s="56">
        <v>26</v>
      </c>
      <c r="B31" s="20" t="s">
        <v>82</v>
      </c>
      <c r="C31" s="9" t="s">
        <v>57</v>
      </c>
      <c r="D31" s="9" t="s">
        <v>58</v>
      </c>
      <c r="E31" s="9" t="s">
        <v>59</v>
      </c>
      <c r="F31" s="52" t="s">
        <v>2</v>
      </c>
      <c r="G31" s="42">
        <v>40</v>
      </c>
      <c r="H31" s="22">
        <f t="shared" si="0"/>
        <v>0.43478260869565216</v>
      </c>
      <c r="I31" s="10">
        <v>24</v>
      </c>
      <c r="J31" s="22">
        <f t="shared" si="0"/>
        <v>0.2608695652173913</v>
      </c>
      <c r="K31" s="10">
        <v>6</v>
      </c>
      <c r="L31" s="22">
        <f t="shared" ref="L31" si="243">K31/$AG31</f>
        <v>6.5217391304347824E-2</v>
      </c>
      <c r="M31" s="10">
        <v>4</v>
      </c>
      <c r="N31" s="22">
        <f t="shared" ref="N31" si="244">M31/$AG31</f>
        <v>4.3478260869565216E-2</v>
      </c>
      <c r="O31" s="10">
        <v>4</v>
      </c>
      <c r="P31" s="49">
        <f t="shared" ref="P31" si="245">O31/$AG31</f>
        <v>4.3478260869565216E-2</v>
      </c>
      <c r="Q31" s="30">
        <v>77</v>
      </c>
      <c r="R31" s="31">
        <f t="shared" ref="R31" si="246">Q31/$AG31</f>
        <v>0.83695652173913049</v>
      </c>
      <c r="S31" s="39">
        <v>94.9</v>
      </c>
      <c r="T31" s="42">
        <v>7</v>
      </c>
      <c r="U31" s="22">
        <f t="shared" ref="U31" si="247">T31/$AG31</f>
        <v>7.6086956521739135E-2</v>
      </c>
      <c r="V31" s="10">
        <v>5</v>
      </c>
      <c r="W31" s="22">
        <f t="shared" ref="W31" si="248">V31/$AG31</f>
        <v>5.434782608695652E-2</v>
      </c>
      <c r="X31" s="10">
        <v>0</v>
      </c>
      <c r="Y31" s="36">
        <f t="shared" ref="Y31" si="249">X31/$AG31</f>
        <v>0</v>
      </c>
      <c r="Z31" s="10">
        <v>2</v>
      </c>
      <c r="AA31" s="22">
        <f t="shared" ref="AA31" si="250">Z31/$AG31</f>
        <v>2.1739130434782608E-2</v>
      </c>
      <c r="AB31" s="10">
        <v>0</v>
      </c>
      <c r="AC31" s="43">
        <f t="shared" ref="AC31" si="251">AB31/$AG31</f>
        <v>0</v>
      </c>
      <c r="AD31" s="30">
        <v>15</v>
      </c>
      <c r="AE31" s="31">
        <f t="shared" ref="AE31" si="252">AD31/$AG31</f>
        <v>0.16304347826086957</v>
      </c>
      <c r="AF31" s="24">
        <v>91.7</v>
      </c>
      <c r="AG31" s="30">
        <f t="shared" si="11"/>
        <v>92</v>
      </c>
      <c r="AH31" s="31">
        <f t="shared" si="12"/>
        <v>0.99999999999999989</v>
      </c>
    </row>
    <row r="32" spans="1:34" x14ac:dyDescent="0.25">
      <c r="A32" s="56">
        <v>27</v>
      </c>
      <c r="B32" s="20" t="s">
        <v>82</v>
      </c>
      <c r="C32" s="9" t="s">
        <v>57</v>
      </c>
      <c r="D32" s="9" t="s">
        <v>58</v>
      </c>
      <c r="E32" s="9" t="s">
        <v>63</v>
      </c>
      <c r="F32" s="52" t="s">
        <v>4</v>
      </c>
      <c r="G32" s="42">
        <v>13</v>
      </c>
      <c r="H32" s="22">
        <f t="shared" si="0"/>
        <v>0.22413793103448276</v>
      </c>
      <c r="I32" s="10">
        <v>27</v>
      </c>
      <c r="J32" s="22">
        <f t="shared" si="0"/>
        <v>0.46551724137931033</v>
      </c>
      <c r="K32" s="10">
        <v>4</v>
      </c>
      <c r="L32" s="22">
        <f t="shared" ref="L32" si="253">K32/$AG32</f>
        <v>6.8965517241379309E-2</v>
      </c>
      <c r="M32" s="10">
        <v>3</v>
      </c>
      <c r="N32" s="22">
        <f t="shared" ref="N32" si="254">M32/$AG32</f>
        <v>5.1724137931034482E-2</v>
      </c>
      <c r="O32" s="10">
        <v>3</v>
      </c>
      <c r="P32" s="49">
        <f t="shared" ref="P32" si="255">O32/$AG32</f>
        <v>5.1724137931034482E-2</v>
      </c>
      <c r="Q32" s="30">
        <v>51</v>
      </c>
      <c r="R32" s="31">
        <f t="shared" ref="R32" si="256">Q32/$AG32</f>
        <v>0.87931034482758619</v>
      </c>
      <c r="S32" s="39">
        <v>92.2</v>
      </c>
      <c r="T32" s="42">
        <v>3</v>
      </c>
      <c r="U32" s="22">
        <f t="shared" ref="U32" si="257">T32/$AG32</f>
        <v>5.1724137931034482E-2</v>
      </c>
      <c r="V32" s="10">
        <v>3</v>
      </c>
      <c r="W32" s="22">
        <f t="shared" ref="W32" si="258">V32/$AG32</f>
        <v>5.1724137931034482E-2</v>
      </c>
      <c r="X32" s="10">
        <v>0</v>
      </c>
      <c r="Y32" s="36">
        <f t="shared" ref="Y32" si="259">X32/$AG32</f>
        <v>0</v>
      </c>
      <c r="Z32" s="10">
        <v>2</v>
      </c>
      <c r="AA32" s="22">
        <f t="shared" ref="AA32" si="260">Z32/$AG32</f>
        <v>3.4482758620689655E-2</v>
      </c>
      <c r="AB32" s="10">
        <v>0</v>
      </c>
      <c r="AC32" s="43">
        <f t="shared" ref="AC32" si="261">AB32/$AG32</f>
        <v>0</v>
      </c>
      <c r="AD32" s="30">
        <v>9</v>
      </c>
      <c r="AE32" s="31">
        <f t="shared" ref="AE32" si="262">AD32/$AG32</f>
        <v>0.15517241379310345</v>
      </c>
      <c r="AF32" s="24">
        <v>88.3</v>
      </c>
      <c r="AG32" s="30">
        <f t="shared" si="11"/>
        <v>58</v>
      </c>
      <c r="AH32" s="31">
        <f t="shared" si="12"/>
        <v>1</v>
      </c>
    </row>
    <row r="33" spans="1:34" x14ac:dyDescent="0.25">
      <c r="A33" s="56">
        <v>28</v>
      </c>
      <c r="B33" s="20" t="s">
        <v>82</v>
      </c>
      <c r="C33" s="9" t="s">
        <v>57</v>
      </c>
      <c r="D33" s="9" t="s">
        <v>58</v>
      </c>
      <c r="E33" s="9" t="s">
        <v>65</v>
      </c>
      <c r="F33" s="52" t="s">
        <v>6</v>
      </c>
      <c r="G33" s="42">
        <v>12</v>
      </c>
      <c r="H33" s="22">
        <f t="shared" si="0"/>
        <v>0.21428571428571427</v>
      </c>
      <c r="I33" s="10">
        <v>27</v>
      </c>
      <c r="J33" s="22">
        <f t="shared" si="0"/>
        <v>0.48214285714285715</v>
      </c>
      <c r="K33" s="10">
        <v>5</v>
      </c>
      <c r="L33" s="22">
        <f t="shared" ref="L33" si="263">K33/$AG33</f>
        <v>8.9285714285714288E-2</v>
      </c>
      <c r="M33" s="10">
        <v>3</v>
      </c>
      <c r="N33" s="22">
        <f t="shared" ref="N33" si="264">M33/$AG33</f>
        <v>5.3571428571428568E-2</v>
      </c>
      <c r="O33" s="10">
        <v>3</v>
      </c>
      <c r="P33" s="49">
        <f t="shared" ref="P33" si="265">O33/$AG33</f>
        <v>5.3571428571428568E-2</v>
      </c>
      <c r="Q33" s="30">
        <v>50</v>
      </c>
      <c r="R33" s="31">
        <f t="shared" ref="R33" si="266">Q33/$AG33</f>
        <v>0.8928571428571429</v>
      </c>
      <c r="S33" s="39">
        <v>96.4</v>
      </c>
      <c r="T33" s="42">
        <v>2</v>
      </c>
      <c r="U33" s="22">
        <f t="shared" ref="U33" si="267">T33/$AG33</f>
        <v>3.5714285714285712E-2</v>
      </c>
      <c r="V33" s="10">
        <v>2</v>
      </c>
      <c r="W33" s="22">
        <f t="shared" ref="W33" si="268">V33/$AG33</f>
        <v>3.5714285714285712E-2</v>
      </c>
      <c r="X33" s="10">
        <v>0</v>
      </c>
      <c r="Y33" s="36">
        <f t="shared" ref="Y33" si="269">X33/$AG33</f>
        <v>0</v>
      </c>
      <c r="Z33" s="10">
        <v>2</v>
      </c>
      <c r="AA33" s="22">
        <f t="shared" ref="AA33" si="270">Z33/$AG33</f>
        <v>3.5714285714285712E-2</v>
      </c>
      <c r="AB33" s="10">
        <v>0</v>
      </c>
      <c r="AC33" s="43">
        <f t="shared" ref="AC33" si="271">AB33/$AG33</f>
        <v>0</v>
      </c>
      <c r="AD33" s="30">
        <v>6</v>
      </c>
      <c r="AE33" s="31">
        <f t="shared" ref="AE33" si="272">AD33/$AG33</f>
        <v>0.10714285714285714</v>
      </c>
      <c r="AF33" s="24">
        <v>97.4</v>
      </c>
      <c r="AG33" s="30">
        <f t="shared" si="11"/>
        <v>56</v>
      </c>
      <c r="AH33" s="31">
        <f t="shared" si="12"/>
        <v>1</v>
      </c>
    </row>
    <row r="34" spans="1:34" x14ac:dyDescent="0.25">
      <c r="A34" s="56">
        <v>29</v>
      </c>
      <c r="B34" s="20" t="s">
        <v>82</v>
      </c>
      <c r="C34" s="9" t="s">
        <v>57</v>
      </c>
      <c r="D34" s="9" t="s">
        <v>58</v>
      </c>
      <c r="E34" s="9" t="s">
        <v>66</v>
      </c>
      <c r="F34" s="52" t="s">
        <v>7</v>
      </c>
      <c r="G34" s="42">
        <v>19</v>
      </c>
      <c r="H34" s="22">
        <f t="shared" si="0"/>
        <v>0.36538461538461536</v>
      </c>
      <c r="I34" s="10">
        <v>16</v>
      </c>
      <c r="J34" s="22">
        <f t="shared" si="0"/>
        <v>0.30769230769230771</v>
      </c>
      <c r="K34" s="10">
        <v>4</v>
      </c>
      <c r="L34" s="22">
        <f t="shared" ref="L34" si="273">K34/$AG34</f>
        <v>7.6923076923076927E-2</v>
      </c>
      <c r="M34" s="10">
        <v>3</v>
      </c>
      <c r="N34" s="22">
        <f t="shared" ref="N34" si="274">M34/$AG34</f>
        <v>5.7692307692307696E-2</v>
      </c>
      <c r="O34" s="10">
        <v>2</v>
      </c>
      <c r="P34" s="49">
        <f t="shared" ref="P34" si="275">O34/$AG34</f>
        <v>3.8461538461538464E-2</v>
      </c>
      <c r="Q34" s="30">
        <v>44</v>
      </c>
      <c r="R34" s="31">
        <f t="shared" ref="R34" si="276">Q34/$AG34</f>
        <v>0.84615384615384615</v>
      </c>
      <c r="S34" s="39">
        <v>96.1</v>
      </c>
      <c r="T34" s="42">
        <v>4</v>
      </c>
      <c r="U34" s="22">
        <f t="shared" ref="U34" si="277">T34/$AG34</f>
        <v>7.6923076923076927E-2</v>
      </c>
      <c r="V34" s="10">
        <v>3</v>
      </c>
      <c r="W34" s="22">
        <f t="shared" ref="W34" si="278">V34/$AG34</f>
        <v>5.7692307692307696E-2</v>
      </c>
      <c r="X34" s="10">
        <v>0</v>
      </c>
      <c r="Y34" s="36">
        <f t="shared" ref="Y34" si="279">X34/$AG34</f>
        <v>0</v>
      </c>
      <c r="Z34" s="10">
        <v>1</v>
      </c>
      <c r="AA34" s="22">
        <f t="shared" ref="AA34" si="280">Z34/$AG34</f>
        <v>1.9230769230769232E-2</v>
      </c>
      <c r="AB34" s="10">
        <v>0</v>
      </c>
      <c r="AC34" s="43">
        <f t="shared" ref="AC34" si="281">AB34/$AG34</f>
        <v>0</v>
      </c>
      <c r="AD34" s="30">
        <v>8</v>
      </c>
      <c r="AE34" s="31">
        <f t="shared" ref="AE34" si="282">AD34/$AG34</f>
        <v>0.15384615384615385</v>
      </c>
      <c r="AF34" s="24">
        <v>92.7</v>
      </c>
      <c r="AG34" s="30">
        <f t="shared" si="11"/>
        <v>52</v>
      </c>
      <c r="AH34" s="31">
        <f t="shared" si="12"/>
        <v>1</v>
      </c>
    </row>
    <row r="35" spans="1:34" x14ac:dyDescent="0.25">
      <c r="A35" s="56">
        <v>30</v>
      </c>
      <c r="B35" s="20" t="s">
        <v>82</v>
      </c>
      <c r="C35" s="9" t="s">
        <v>57</v>
      </c>
      <c r="D35" s="9" t="s">
        <v>58</v>
      </c>
      <c r="E35" s="9" t="s">
        <v>67</v>
      </c>
      <c r="F35" s="52" t="s">
        <v>8</v>
      </c>
      <c r="G35" s="42">
        <v>21</v>
      </c>
      <c r="H35" s="22">
        <f t="shared" si="0"/>
        <v>0.3559322033898305</v>
      </c>
      <c r="I35" s="10">
        <v>18</v>
      </c>
      <c r="J35" s="22">
        <f t="shared" si="0"/>
        <v>0.30508474576271188</v>
      </c>
      <c r="K35" s="10">
        <v>5</v>
      </c>
      <c r="L35" s="22">
        <f t="shared" ref="L35" si="283">K35/$AG35</f>
        <v>8.4745762711864403E-2</v>
      </c>
      <c r="M35" s="10">
        <v>2</v>
      </c>
      <c r="N35" s="22">
        <f t="shared" ref="N35" si="284">M35/$AG35</f>
        <v>3.3898305084745763E-2</v>
      </c>
      <c r="O35" s="10">
        <v>3</v>
      </c>
      <c r="P35" s="49">
        <f t="shared" ref="P35" si="285">O35/$AG35</f>
        <v>5.0847457627118647E-2</v>
      </c>
      <c r="Q35" s="30">
        <v>49</v>
      </c>
      <c r="R35" s="31">
        <f t="shared" ref="R35" si="286">Q35/$AG35</f>
        <v>0.83050847457627119</v>
      </c>
      <c r="S35" s="39">
        <v>96.9</v>
      </c>
      <c r="T35" s="42">
        <v>5</v>
      </c>
      <c r="U35" s="22">
        <f t="shared" ref="U35" si="287">T35/$AG35</f>
        <v>8.4745762711864403E-2</v>
      </c>
      <c r="V35" s="10">
        <v>3</v>
      </c>
      <c r="W35" s="22">
        <f t="shared" ref="W35" si="288">V35/$AG35</f>
        <v>5.0847457627118647E-2</v>
      </c>
      <c r="X35" s="10">
        <v>0</v>
      </c>
      <c r="Y35" s="36">
        <f t="shared" ref="Y35" si="289">X35/$AG35</f>
        <v>0</v>
      </c>
      <c r="Z35" s="10">
        <v>2</v>
      </c>
      <c r="AA35" s="22">
        <f t="shared" ref="AA35" si="290">Z35/$AG35</f>
        <v>3.3898305084745763E-2</v>
      </c>
      <c r="AB35" s="10">
        <v>0</v>
      </c>
      <c r="AC35" s="43">
        <f t="shared" ref="AC35" si="291">AB35/$AG35</f>
        <v>0</v>
      </c>
      <c r="AD35" s="30">
        <v>10</v>
      </c>
      <c r="AE35" s="31">
        <f t="shared" ref="AE35" si="292">AD35/$AG35</f>
        <v>0.16949152542372881</v>
      </c>
      <c r="AF35" s="24">
        <v>93.6</v>
      </c>
      <c r="AG35" s="30">
        <f t="shared" si="11"/>
        <v>59</v>
      </c>
      <c r="AH35" s="31">
        <f t="shared" si="12"/>
        <v>1</v>
      </c>
    </row>
    <row r="36" spans="1:34" x14ac:dyDescent="0.25">
      <c r="A36" s="56">
        <v>31</v>
      </c>
      <c r="B36" s="20" t="s">
        <v>82</v>
      </c>
      <c r="C36" s="10" t="s">
        <v>68</v>
      </c>
      <c r="D36" s="10" t="s">
        <v>69</v>
      </c>
      <c r="E36" s="9" t="s">
        <v>70</v>
      </c>
      <c r="F36" s="52" t="s">
        <v>9</v>
      </c>
      <c r="G36" s="42">
        <v>67</v>
      </c>
      <c r="H36" s="22">
        <f t="shared" si="0"/>
        <v>0.36216216216216218</v>
      </c>
      <c r="I36" s="10">
        <v>55</v>
      </c>
      <c r="J36" s="22">
        <f t="shared" si="0"/>
        <v>0.29729729729729731</v>
      </c>
      <c r="K36" s="10">
        <v>16</v>
      </c>
      <c r="L36" s="22">
        <f t="shared" ref="L36" si="293">K36/$AG36</f>
        <v>8.6486486486486491E-2</v>
      </c>
      <c r="M36" s="10">
        <v>11</v>
      </c>
      <c r="N36" s="22">
        <f t="shared" ref="N36" si="294">M36/$AG36</f>
        <v>5.9459459459459463E-2</v>
      </c>
      <c r="O36" s="10">
        <v>7</v>
      </c>
      <c r="P36" s="49">
        <f t="shared" ref="P36" si="295">O36/$AG36</f>
        <v>3.783783783783784E-2</v>
      </c>
      <c r="Q36" s="30">
        <v>155</v>
      </c>
      <c r="R36" s="31">
        <f t="shared" ref="R36" si="296">Q36/$AG36</f>
        <v>0.83783783783783783</v>
      </c>
      <c r="S36" s="39">
        <v>93.4</v>
      </c>
      <c r="T36" s="42">
        <v>13</v>
      </c>
      <c r="U36" s="22">
        <f t="shared" ref="U36" si="297">T36/$AG36</f>
        <v>7.0270270270270274E-2</v>
      </c>
      <c r="V36" s="10">
        <v>9</v>
      </c>
      <c r="W36" s="22">
        <f t="shared" ref="W36" si="298">V36/$AG36</f>
        <v>4.8648648648648651E-2</v>
      </c>
      <c r="X36" s="10">
        <v>1</v>
      </c>
      <c r="Y36" s="36">
        <f t="shared" ref="Y36" si="299">X36/$AG36</f>
        <v>5.4054054054054057E-3</v>
      </c>
      <c r="Z36" s="10">
        <v>5</v>
      </c>
      <c r="AA36" s="22">
        <f t="shared" ref="AA36" si="300">Z36/$AG36</f>
        <v>2.7027027027027029E-2</v>
      </c>
      <c r="AB36" s="10">
        <v>1</v>
      </c>
      <c r="AC36" s="43">
        <f t="shared" ref="AC36" si="301">AB36/$AG36</f>
        <v>5.4054054054054057E-3</v>
      </c>
      <c r="AD36" s="30">
        <v>29</v>
      </c>
      <c r="AE36" s="31">
        <f t="shared" ref="AE36" si="302">AD36/$AG36</f>
        <v>0.15675675675675677</v>
      </c>
      <c r="AF36" s="24">
        <v>98.2</v>
      </c>
      <c r="AG36" s="30">
        <f t="shared" si="11"/>
        <v>185</v>
      </c>
      <c r="AH36" s="31">
        <f t="shared" si="12"/>
        <v>0.99999999999999978</v>
      </c>
    </row>
    <row r="37" spans="1:34" x14ac:dyDescent="0.25">
      <c r="A37" s="56">
        <v>32</v>
      </c>
      <c r="B37" s="20" t="s">
        <v>82</v>
      </c>
      <c r="C37" s="10" t="s">
        <v>68</v>
      </c>
      <c r="D37" s="10" t="s">
        <v>69</v>
      </c>
      <c r="E37" s="9" t="s">
        <v>71</v>
      </c>
      <c r="F37" s="52" t="s">
        <v>10</v>
      </c>
      <c r="G37" s="42">
        <v>52</v>
      </c>
      <c r="H37" s="22">
        <f t="shared" si="0"/>
        <v>0.27513227513227512</v>
      </c>
      <c r="I37" s="10">
        <v>64</v>
      </c>
      <c r="J37" s="22">
        <f t="shared" si="0"/>
        <v>0.33862433862433861</v>
      </c>
      <c r="K37" s="10">
        <v>13</v>
      </c>
      <c r="L37" s="22">
        <f t="shared" ref="L37" si="303">K37/$AG37</f>
        <v>6.8783068783068779E-2</v>
      </c>
      <c r="M37" s="10">
        <v>14</v>
      </c>
      <c r="N37" s="22">
        <f t="shared" ref="N37" si="304">M37/$AG37</f>
        <v>7.407407407407407E-2</v>
      </c>
      <c r="O37" s="10">
        <v>7</v>
      </c>
      <c r="P37" s="49">
        <f t="shared" ref="P37" si="305">O37/$AG37</f>
        <v>3.7037037037037035E-2</v>
      </c>
      <c r="Q37" s="30">
        <v>151</v>
      </c>
      <c r="R37" s="31">
        <f t="shared" ref="R37" si="306">Q37/$AG37</f>
        <v>0.79894179894179895</v>
      </c>
      <c r="S37" s="39">
        <v>96.1</v>
      </c>
      <c r="T37" s="42">
        <v>17</v>
      </c>
      <c r="U37" s="22">
        <f t="shared" ref="U37" si="307">T37/$AG37</f>
        <v>8.9947089947089942E-2</v>
      </c>
      <c r="V37" s="10">
        <v>12</v>
      </c>
      <c r="W37" s="22">
        <f t="shared" ref="W37" si="308">V37/$AG37</f>
        <v>6.3492063492063489E-2</v>
      </c>
      <c r="X37" s="10">
        <v>1</v>
      </c>
      <c r="Y37" s="36">
        <f t="shared" ref="Y37" si="309">X37/$AG37</f>
        <v>5.2910052910052907E-3</v>
      </c>
      <c r="Z37" s="10">
        <v>8</v>
      </c>
      <c r="AA37" s="22">
        <f t="shared" ref="AA37" si="310">Z37/$AG37</f>
        <v>4.2328042328042326E-2</v>
      </c>
      <c r="AB37" s="10">
        <v>1</v>
      </c>
      <c r="AC37" s="43">
        <f t="shared" ref="AC37" si="311">AB37/$AG37</f>
        <v>5.2910052910052907E-3</v>
      </c>
      <c r="AD37" s="30">
        <v>37</v>
      </c>
      <c r="AE37" s="31">
        <f t="shared" ref="AE37" si="312">AD37/$AG37</f>
        <v>0.19576719576719576</v>
      </c>
      <c r="AF37" s="24">
        <v>97</v>
      </c>
      <c r="AG37" s="30">
        <f t="shared" si="11"/>
        <v>189</v>
      </c>
      <c r="AH37" s="31">
        <f t="shared" si="12"/>
        <v>1.0000000000000002</v>
      </c>
    </row>
    <row r="38" spans="1:34" x14ac:dyDescent="0.25">
      <c r="A38" s="56">
        <v>33</v>
      </c>
      <c r="B38" s="20" t="s">
        <v>82</v>
      </c>
      <c r="C38" s="10" t="s">
        <v>68</v>
      </c>
      <c r="D38" s="10" t="s">
        <v>69</v>
      </c>
      <c r="E38" s="9" t="s">
        <v>72</v>
      </c>
      <c r="F38" s="52" t="s">
        <v>11</v>
      </c>
      <c r="G38" s="42">
        <v>71</v>
      </c>
      <c r="H38" s="22">
        <f t="shared" si="0"/>
        <v>0.3604060913705584</v>
      </c>
      <c r="I38" s="10">
        <v>44</v>
      </c>
      <c r="J38" s="22">
        <f t="shared" si="0"/>
        <v>0.2233502538071066</v>
      </c>
      <c r="K38" s="10">
        <v>14</v>
      </c>
      <c r="L38" s="22">
        <f t="shared" ref="L38" si="313">K38/$AG38</f>
        <v>7.1065989847715741E-2</v>
      </c>
      <c r="M38" s="10">
        <v>12</v>
      </c>
      <c r="N38" s="22">
        <f t="shared" ref="N38" si="314">M38/$AG38</f>
        <v>6.0913705583756347E-2</v>
      </c>
      <c r="O38" s="10">
        <v>5</v>
      </c>
      <c r="P38" s="49">
        <f t="shared" ref="P38" si="315">O38/$AG38</f>
        <v>2.5380710659898477E-2</v>
      </c>
      <c r="Q38" s="30">
        <v>145</v>
      </c>
      <c r="R38" s="31">
        <f t="shared" ref="R38" si="316">Q38/$AG38</f>
        <v>0.73604060913705582</v>
      </c>
      <c r="S38" s="39">
        <v>94</v>
      </c>
      <c r="T38" s="42">
        <v>29</v>
      </c>
      <c r="U38" s="22">
        <f t="shared" ref="U38" si="317">T38/$AG38</f>
        <v>0.14720812182741116</v>
      </c>
      <c r="V38" s="10">
        <v>11</v>
      </c>
      <c r="W38" s="22">
        <f t="shared" ref="W38" si="318">V38/$AG38</f>
        <v>5.5837563451776651E-2</v>
      </c>
      <c r="X38" s="10">
        <v>2</v>
      </c>
      <c r="Y38" s="36">
        <f t="shared" ref="Y38" si="319">X38/$AG38</f>
        <v>1.015228426395939E-2</v>
      </c>
      <c r="Z38" s="10">
        <v>8</v>
      </c>
      <c r="AA38" s="22">
        <f t="shared" ref="AA38" si="320">Z38/$AG38</f>
        <v>4.060913705583756E-2</v>
      </c>
      <c r="AB38" s="10">
        <v>1</v>
      </c>
      <c r="AC38" s="43">
        <f t="shared" ref="AC38" si="321">AB38/$AG38</f>
        <v>5.076142131979695E-3</v>
      </c>
      <c r="AD38" s="30">
        <v>50</v>
      </c>
      <c r="AE38" s="31">
        <f t="shared" ref="AE38" si="322">AD38/$AG38</f>
        <v>0.25380710659898476</v>
      </c>
      <c r="AF38" s="24">
        <v>94.4</v>
      </c>
      <c r="AG38" s="30">
        <f t="shared" si="11"/>
        <v>197</v>
      </c>
      <c r="AH38" s="31">
        <f t="shared" si="12"/>
        <v>1</v>
      </c>
    </row>
    <row r="39" spans="1:34" x14ac:dyDescent="0.25">
      <c r="A39" s="56">
        <v>34</v>
      </c>
      <c r="B39" s="20" t="s">
        <v>82</v>
      </c>
      <c r="C39" s="10" t="s">
        <v>68</v>
      </c>
      <c r="D39" s="10" t="s">
        <v>69</v>
      </c>
      <c r="E39" s="9" t="s">
        <v>78</v>
      </c>
      <c r="F39" s="52" t="s">
        <v>17</v>
      </c>
      <c r="G39" s="42">
        <v>70</v>
      </c>
      <c r="H39" s="22">
        <f t="shared" si="0"/>
        <v>0.40462427745664742</v>
      </c>
      <c r="I39" s="10">
        <v>28</v>
      </c>
      <c r="J39" s="22">
        <f t="shared" si="0"/>
        <v>0.16184971098265896</v>
      </c>
      <c r="K39" s="10">
        <v>4</v>
      </c>
      <c r="L39" s="22">
        <f t="shared" ref="L39" si="323">K39/$AG39</f>
        <v>2.3121387283236993E-2</v>
      </c>
      <c r="M39" s="10">
        <v>12</v>
      </c>
      <c r="N39" s="22">
        <f t="shared" ref="N39" si="324">M39/$AG39</f>
        <v>6.9364161849710976E-2</v>
      </c>
      <c r="O39" s="10">
        <v>3</v>
      </c>
      <c r="P39" s="49">
        <f t="shared" ref="P39" si="325">O39/$AG39</f>
        <v>1.7341040462427744E-2</v>
      </c>
      <c r="Q39" s="30">
        <v>117</v>
      </c>
      <c r="R39" s="31">
        <f t="shared" ref="R39" si="326">Q39/$AG39</f>
        <v>0.67630057803468213</v>
      </c>
      <c r="S39" s="39">
        <v>83.9</v>
      </c>
      <c r="T39" s="42">
        <v>33</v>
      </c>
      <c r="U39" s="22">
        <f t="shared" ref="U39" si="327">T39/$AG39</f>
        <v>0.19075144508670519</v>
      </c>
      <c r="V39" s="10">
        <v>11</v>
      </c>
      <c r="W39" s="22">
        <f t="shared" ref="W39" si="328">V39/$AG39</f>
        <v>6.358381502890173E-2</v>
      </c>
      <c r="X39" s="10">
        <v>1</v>
      </c>
      <c r="Y39" s="36">
        <f t="shared" ref="Y39" si="329">X39/$AG39</f>
        <v>5.7803468208092483E-3</v>
      </c>
      <c r="Z39" s="10">
        <v>11</v>
      </c>
      <c r="AA39" s="22">
        <f t="shared" ref="AA39" si="330">Z39/$AG39</f>
        <v>6.358381502890173E-2</v>
      </c>
      <c r="AB39" s="10">
        <v>0</v>
      </c>
      <c r="AC39" s="43">
        <f t="shared" ref="AC39" si="331">AB39/$AG39</f>
        <v>0</v>
      </c>
      <c r="AD39" s="30">
        <v>57</v>
      </c>
      <c r="AE39" s="31">
        <f t="shared" ref="AE39" si="332">AD39/$AG39</f>
        <v>0.32947976878612717</v>
      </c>
      <c r="AF39" s="24">
        <v>89.5</v>
      </c>
      <c r="AG39" s="30">
        <f t="shared" si="11"/>
        <v>173</v>
      </c>
      <c r="AH39" s="31">
        <f t="shared" si="12"/>
        <v>1</v>
      </c>
    </row>
    <row r="40" spans="1:34" x14ac:dyDescent="0.25">
      <c r="A40" s="56">
        <v>35</v>
      </c>
      <c r="B40" s="20" t="s">
        <v>82</v>
      </c>
      <c r="C40" s="10" t="s">
        <v>68</v>
      </c>
      <c r="D40" s="10" t="s">
        <v>69</v>
      </c>
      <c r="E40" s="9" t="s">
        <v>76</v>
      </c>
      <c r="F40" s="52" t="s">
        <v>15</v>
      </c>
      <c r="G40" s="42">
        <v>15</v>
      </c>
      <c r="H40" s="22">
        <f t="shared" si="0"/>
        <v>0.38461538461538464</v>
      </c>
      <c r="I40" s="10">
        <v>6</v>
      </c>
      <c r="J40" s="22">
        <f t="shared" si="0"/>
        <v>0.15384615384615385</v>
      </c>
      <c r="K40" s="10">
        <v>1</v>
      </c>
      <c r="L40" s="22">
        <f t="shared" ref="L40" si="333">K40/$AG40</f>
        <v>2.564102564102564E-2</v>
      </c>
      <c r="M40" s="10">
        <v>2</v>
      </c>
      <c r="N40" s="22">
        <f t="shared" ref="N40" si="334">M40/$AG40</f>
        <v>5.128205128205128E-2</v>
      </c>
      <c r="O40" s="10">
        <v>1</v>
      </c>
      <c r="P40" s="49">
        <f t="shared" ref="P40" si="335">O40/$AG40</f>
        <v>2.564102564102564E-2</v>
      </c>
      <c r="Q40" s="30">
        <v>24</v>
      </c>
      <c r="R40" s="31">
        <f t="shared" ref="R40" si="336">Q40/$AG40</f>
        <v>0.61538461538461542</v>
      </c>
      <c r="S40" s="39">
        <v>95.5</v>
      </c>
      <c r="T40" s="42">
        <v>9</v>
      </c>
      <c r="U40" s="22">
        <f t="shared" ref="U40" si="337">T40/$AG40</f>
        <v>0.23076923076923078</v>
      </c>
      <c r="V40" s="10">
        <v>2</v>
      </c>
      <c r="W40" s="22">
        <f t="shared" ref="W40" si="338">V40/$AG40</f>
        <v>5.128205128205128E-2</v>
      </c>
      <c r="X40" s="10">
        <v>0</v>
      </c>
      <c r="Y40" s="36">
        <f t="shared" ref="Y40" si="339">X40/$AG40</f>
        <v>0</v>
      </c>
      <c r="Z40" s="10">
        <v>3</v>
      </c>
      <c r="AA40" s="22">
        <f t="shared" ref="AA40" si="340">Z40/$AG40</f>
        <v>7.6923076923076927E-2</v>
      </c>
      <c r="AB40" s="10">
        <v>0</v>
      </c>
      <c r="AC40" s="43">
        <f t="shared" ref="AC40" si="341">AB40/$AG40</f>
        <v>0</v>
      </c>
      <c r="AD40" s="30">
        <v>14</v>
      </c>
      <c r="AE40" s="31">
        <f t="shared" ref="AE40" si="342">AD40/$AG40</f>
        <v>0.35897435897435898</v>
      </c>
      <c r="AF40" s="24">
        <v>96.4</v>
      </c>
      <c r="AG40" s="30">
        <f t="shared" si="11"/>
        <v>39</v>
      </c>
      <c r="AH40" s="31">
        <f t="shared" si="12"/>
        <v>1.0000000000000002</v>
      </c>
    </row>
    <row r="41" spans="1:34" x14ac:dyDescent="0.25">
      <c r="A41" s="56">
        <v>36</v>
      </c>
      <c r="B41" s="20" t="s">
        <v>82</v>
      </c>
      <c r="C41" s="10" t="s">
        <v>68</v>
      </c>
      <c r="D41" s="10" t="s">
        <v>69</v>
      </c>
      <c r="E41" s="9" t="s">
        <v>77</v>
      </c>
      <c r="F41" s="52" t="s">
        <v>16</v>
      </c>
      <c r="G41" s="42">
        <v>93</v>
      </c>
      <c r="H41" s="22">
        <f t="shared" si="0"/>
        <v>0.35907335907335908</v>
      </c>
      <c r="I41" s="10">
        <v>34</v>
      </c>
      <c r="J41" s="22">
        <f t="shared" si="0"/>
        <v>0.13127413127413126</v>
      </c>
      <c r="K41" s="10">
        <v>3</v>
      </c>
      <c r="L41" s="22">
        <f t="shared" ref="L41" si="343">K41/$AG41</f>
        <v>1.1583011583011582E-2</v>
      </c>
      <c r="M41" s="10">
        <v>17</v>
      </c>
      <c r="N41" s="22">
        <f t="shared" ref="N41" si="344">M41/$AG41</f>
        <v>6.5637065637065631E-2</v>
      </c>
      <c r="O41" s="10">
        <v>4</v>
      </c>
      <c r="P41" s="49">
        <f t="shared" ref="P41" si="345">O41/$AG41</f>
        <v>1.5444015444015444E-2</v>
      </c>
      <c r="Q41" s="30">
        <v>150</v>
      </c>
      <c r="R41" s="31">
        <f t="shared" ref="R41" si="346">Q41/$AG41</f>
        <v>0.5791505791505791</v>
      </c>
      <c r="S41" s="39">
        <v>90.5</v>
      </c>
      <c r="T41" s="42">
        <v>67</v>
      </c>
      <c r="U41" s="22">
        <f t="shared" ref="U41" si="347">T41/$AG41</f>
        <v>0.25868725868725867</v>
      </c>
      <c r="V41" s="10">
        <v>15</v>
      </c>
      <c r="W41" s="22">
        <f t="shared" ref="W41" si="348">V41/$AG41</f>
        <v>5.7915057915057917E-2</v>
      </c>
      <c r="X41" s="10">
        <v>0</v>
      </c>
      <c r="Y41" s="36">
        <f t="shared" ref="Y41" si="349">X41/$AG41</f>
        <v>0</v>
      </c>
      <c r="Z41" s="10">
        <v>25</v>
      </c>
      <c r="AA41" s="22">
        <f t="shared" ref="AA41" si="350">Z41/$AG41</f>
        <v>9.6525096525096526E-2</v>
      </c>
      <c r="AB41" s="10">
        <v>1</v>
      </c>
      <c r="AC41" s="43">
        <f t="shared" ref="AC41" si="351">AB41/$AG41</f>
        <v>3.8610038610038611E-3</v>
      </c>
      <c r="AD41" s="30">
        <v>108</v>
      </c>
      <c r="AE41" s="31">
        <f t="shared" ref="AE41" si="352">AD41/$AG41</f>
        <v>0.41698841698841699</v>
      </c>
      <c r="AF41" s="24">
        <v>96.2</v>
      </c>
      <c r="AG41" s="30">
        <f t="shared" si="11"/>
        <v>259</v>
      </c>
      <c r="AH41" s="31">
        <f t="shared" si="12"/>
        <v>0.99999999999999989</v>
      </c>
    </row>
    <row r="42" spans="1:34" x14ac:dyDescent="0.25">
      <c r="A42" s="56">
        <v>37</v>
      </c>
      <c r="B42" s="20" t="s">
        <v>82</v>
      </c>
      <c r="C42" s="10" t="s">
        <v>68</v>
      </c>
      <c r="D42" s="10" t="s">
        <v>69</v>
      </c>
      <c r="E42" s="9" t="s">
        <v>79</v>
      </c>
      <c r="F42" s="52" t="s">
        <v>18</v>
      </c>
      <c r="G42" s="42">
        <v>223</v>
      </c>
      <c r="H42" s="22">
        <f t="shared" si="0"/>
        <v>0.53734939759036149</v>
      </c>
      <c r="I42" s="10">
        <v>61</v>
      </c>
      <c r="J42" s="22">
        <f t="shared" si="0"/>
        <v>0.14698795180722893</v>
      </c>
      <c r="K42" s="10">
        <v>4</v>
      </c>
      <c r="L42" s="22">
        <f t="shared" ref="L42" si="353">K42/$AG42</f>
        <v>9.6385542168674707E-3</v>
      </c>
      <c r="M42" s="10">
        <v>43</v>
      </c>
      <c r="N42" s="22">
        <f t="shared" ref="N42" si="354">M42/$AG42</f>
        <v>0.10361445783132531</v>
      </c>
      <c r="O42" s="10">
        <v>3</v>
      </c>
      <c r="P42" s="49">
        <f t="shared" ref="P42" si="355">O42/$AG42</f>
        <v>7.2289156626506026E-3</v>
      </c>
      <c r="Q42" s="30">
        <v>335</v>
      </c>
      <c r="R42" s="31">
        <f t="shared" ref="R42" si="356">Q42/$AG42</f>
        <v>0.80722891566265065</v>
      </c>
      <c r="S42" s="39">
        <v>65.7</v>
      </c>
      <c r="T42" s="42">
        <v>41</v>
      </c>
      <c r="U42" s="22">
        <f t="shared" ref="U42" si="357">T42/$AG42</f>
        <v>9.8795180722891562E-2</v>
      </c>
      <c r="V42" s="10">
        <v>19</v>
      </c>
      <c r="W42" s="22">
        <f t="shared" ref="W42" si="358">V42/$AG42</f>
        <v>4.5783132530120479E-2</v>
      </c>
      <c r="X42" s="10">
        <v>0</v>
      </c>
      <c r="Y42" s="36">
        <f t="shared" ref="Y42" si="359">X42/$AG42</f>
        <v>0</v>
      </c>
      <c r="Z42" s="10">
        <v>20</v>
      </c>
      <c r="AA42" s="22">
        <f t="shared" ref="AA42" si="360">Z42/$AG42</f>
        <v>4.8192771084337352E-2</v>
      </c>
      <c r="AB42" s="10">
        <v>1</v>
      </c>
      <c r="AC42" s="43">
        <f t="shared" ref="AC42" si="361">AB42/$AG42</f>
        <v>2.4096385542168677E-3</v>
      </c>
      <c r="AD42" s="30">
        <v>80</v>
      </c>
      <c r="AE42" s="31">
        <f t="shared" ref="AE42" si="362">AD42/$AG42</f>
        <v>0.19277108433734941</v>
      </c>
      <c r="AF42" s="24">
        <v>83.3</v>
      </c>
      <c r="AG42" s="30">
        <f t="shared" si="11"/>
        <v>415</v>
      </c>
      <c r="AH42" s="31">
        <f t="shared" si="12"/>
        <v>0.99999999999999989</v>
      </c>
    </row>
    <row r="43" spans="1:34" ht="15.75" thickBot="1" x14ac:dyDescent="0.3">
      <c r="A43" s="57">
        <v>38</v>
      </c>
      <c r="B43" s="53" t="s">
        <v>82</v>
      </c>
      <c r="C43" s="13" t="s">
        <v>80</v>
      </c>
      <c r="D43" s="14" t="s">
        <v>19</v>
      </c>
      <c r="E43" s="14" t="s">
        <v>81</v>
      </c>
      <c r="F43" s="54" t="s">
        <v>19</v>
      </c>
      <c r="G43" s="45">
        <v>6</v>
      </c>
      <c r="H43" s="7">
        <f t="shared" si="0"/>
        <v>0.54545454545454541</v>
      </c>
      <c r="I43" s="13">
        <v>2</v>
      </c>
      <c r="J43" s="7">
        <f t="shared" si="0"/>
        <v>0.18181818181818182</v>
      </c>
      <c r="K43" s="13">
        <v>1</v>
      </c>
      <c r="L43" s="7">
        <f t="shared" ref="L43" si="363">K43/$AG43</f>
        <v>9.0909090909090912E-2</v>
      </c>
      <c r="M43" s="13">
        <v>1</v>
      </c>
      <c r="N43" s="7">
        <f t="shared" ref="N43" si="364">M43/$AG43</f>
        <v>9.0909090909090912E-2</v>
      </c>
      <c r="O43" s="13">
        <v>1</v>
      </c>
      <c r="P43" s="50">
        <f t="shared" ref="P43" si="365">O43/$AG43</f>
        <v>9.0909090909090912E-2</v>
      </c>
      <c r="Q43" s="33">
        <v>10</v>
      </c>
      <c r="R43" s="8">
        <f t="shared" ref="R43" si="366">Q43/$AG43</f>
        <v>0.90909090909090906</v>
      </c>
      <c r="S43" s="59">
        <v>91.8</v>
      </c>
      <c r="T43" s="45">
        <v>0</v>
      </c>
      <c r="U43" s="7">
        <f t="shared" ref="U43" si="367">T43/$AG43</f>
        <v>0</v>
      </c>
      <c r="V43" s="13">
        <v>0</v>
      </c>
      <c r="W43" s="7">
        <f t="shared" ref="W43" si="368">V43/$AG43</f>
        <v>0</v>
      </c>
      <c r="X43" s="13">
        <v>0</v>
      </c>
      <c r="Y43" s="46">
        <f t="shared" ref="Y43" si="369">X43/$AG43</f>
        <v>0</v>
      </c>
      <c r="Z43" s="13">
        <v>0</v>
      </c>
      <c r="AA43" s="7">
        <f t="shared" ref="AA43" si="370">Z43/$AG43</f>
        <v>0</v>
      </c>
      <c r="AB43" s="13">
        <v>0</v>
      </c>
      <c r="AC43" s="47">
        <f t="shared" ref="AC43" si="371">AB43/$AG43</f>
        <v>0</v>
      </c>
      <c r="AD43" s="33">
        <v>1</v>
      </c>
      <c r="AE43" s="8">
        <f t="shared" ref="AE43" si="372">AD43/$AG43</f>
        <v>9.0909090909090912E-2</v>
      </c>
      <c r="AF43" s="61">
        <v>98.6</v>
      </c>
      <c r="AG43" s="33">
        <f t="shared" si="11"/>
        <v>11</v>
      </c>
      <c r="AH43" s="8">
        <f t="shared" si="12"/>
        <v>1</v>
      </c>
    </row>
    <row r="45" spans="1:34" x14ac:dyDescent="0.25">
      <c r="B45" t="s">
        <v>20</v>
      </c>
    </row>
    <row r="46" spans="1:34" x14ac:dyDescent="0.25">
      <c r="B46" t="s">
        <v>21</v>
      </c>
    </row>
    <row r="47" spans="1:34" x14ac:dyDescent="0.25">
      <c r="B47" t="s">
        <v>22</v>
      </c>
    </row>
    <row r="51" spans="2:3" x14ac:dyDescent="0.25">
      <c r="B51" t="s">
        <v>23</v>
      </c>
      <c r="C51" t="s">
        <v>24</v>
      </c>
    </row>
    <row r="53" spans="2:3" x14ac:dyDescent="0.25">
      <c r="B53" t="s">
        <v>25</v>
      </c>
      <c r="C53" t="s">
        <v>26</v>
      </c>
    </row>
    <row r="55" spans="2:3" x14ac:dyDescent="0.25">
      <c r="B55" t="s">
        <v>27</v>
      </c>
    </row>
    <row r="57" spans="2:3" x14ac:dyDescent="0.25">
      <c r="B57" t="s">
        <v>28</v>
      </c>
      <c r="C57" t="s">
        <v>29</v>
      </c>
    </row>
    <row r="65" spans="2:3" x14ac:dyDescent="0.25">
      <c r="B65" t="s">
        <v>30</v>
      </c>
      <c r="C65" t="s">
        <v>31</v>
      </c>
    </row>
    <row r="67" spans="2:3" x14ac:dyDescent="0.25">
      <c r="B67" t="s">
        <v>32</v>
      </c>
      <c r="C67" t="s">
        <v>88</v>
      </c>
    </row>
    <row r="70" spans="2:3" x14ac:dyDescent="0.25">
      <c r="B70" t="s">
        <v>83</v>
      </c>
    </row>
    <row r="71" spans="2:3" x14ac:dyDescent="0.25">
      <c r="B71" t="s">
        <v>84</v>
      </c>
    </row>
    <row r="72" spans="2:3" x14ac:dyDescent="0.25">
      <c r="B72" t="s">
        <v>85</v>
      </c>
    </row>
    <row r="73" spans="2:3" x14ac:dyDescent="0.25">
      <c r="B73" t="s">
        <v>86</v>
      </c>
    </row>
    <row r="75" spans="2:3" x14ac:dyDescent="0.25">
      <c r="B75" t="s">
        <v>87</v>
      </c>
    </row>
  </sheetData>
  <autoFilter ref="A5:AH43"/>
  <mergeCells count="18">
    <mergeCell ref="AB4:AC4"/>
    <mergeCell ref="AD4:AE4"/>
    <mergeCell ref="AG4:AH4"/>
    <mergeCell ref="G3:S3"/>
    <mergeCell ref="T3:AF3"/>
    <mergeCell ref="AG3:AH3"/>
    <mergeCell ref="G4:H4"/>
    <mergeCell ref="I4:J4"/>
    <mergeCell ref="K4:L4"/>
    <mergeCell ref="M4:N4"/>
    <mergeCell ref="O4:P4"/>
    <mergeCell ref="Q4:R4"/>
    <mergeCell ref="T4:U4"/>
    <mergeCell ref="C4:D4"/>
    <mergeCell ref="E4:F4"/>
    <mergeCell ref="V4:W4"/>
    <mergeCell ref="X4:Y4"/>
    <mergeCell ref="Z4:AA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Luke_Met_Mvarat_1.17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2019-02-05T10:18:03Z</dcterms:created>
  <dcterms:modified xsi:type="dcterms:W3CDTF">2019-02-05T17:13:57Z</dcterms:modified>
</cp:coreProperties>
</file>