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FISEAPPS\FISEPRO\New_Content\sample_NFI\CZ\Originals_more_recent\Tabular_data\Info_level_B\Topic_Area\"/>
    </mc:Choice>
  </mc:AlternateContent>
  <bookViews>
    <workbookView xWindow="0" yWindow="0" windowWidth="28080" windowHeight="11370" activeTab="1"/>
  </bookViews>
  <sheets>
    <sheet name="Czech NFI – Forest area" sheetId="1" r:id="rId1"/>
    <sheet name="3.2" sheetId="1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11" l="1"/>
  <c r="C7" i="11"/>
  <c r="C15" i="11"/>
  <c r="B15" i="11"/>
  <c r="AH22" i="11" l="1"/>
  <c r="C23" i="11"/>
  <c r="G23" i="11"/>
  <c r="K23" i="11"/>
  <c r="O23" i="11"/>
  <c r="S23" i="11"/>
  <c r="W23" i="11"/>
  <c r="AA23" i="11"/>
  <c r="AE23" i="11"/>
  <c r="AI23" i="11"/>
  <c r="AM23" i="11"/>
  <c r="AQ23" i="11"/>
  <c r="AU23" i="11"/>
  <c r="AY23" i="11"/>
  <c r="BC23" i="11"/>
  <c r="BC15" i="11"/>
  <c r="AU15" i="11"/>
  <c r="AM15" i="11"/>
  <c r="AA15" i="11"/>
  <c r="S15" i="11"/>
  <c r="G15" i="11"/>
  <c r="K15" i="11"/>
  <c r="N22" i="11" l="1"/>
  <c r="N21" i="11"/>
  <c r="N23" i="11" s="1"/>
  <c r="B5" i="11"/>
  <c r="B13" i="11" l="1"/>
  <c r="B14" i="11"/>
  <c r="BB14" i="11"/>
  <c r="BB13" i="11"/>
  <c r="BB15" i="11" s="1"/>
  <c r="AT14" i="11"/>
  <c r="AT13" i="11"/>
  <c r="AT15" i="11" s="1"/>
  <c r="AL14" i="11"/>
  <c r="AL13" i="11"/>
  <c r="Z14" i="11"/>
  <c r="Z13" i="11"/>
  <c r="Z15" i="11" s="1"/>
  <c r="R14" i="11"/>
  <c r="R13" i="11"/>
  <c r="R15" i="11" s="1"/>
  <c r="J14" i="11"/>
  <c r="J13" i="11"/>
  <c r="J15" i="11" s="1"/>
  <c r="F14" i="11"/>
  <c r="F13" i="11"/>
  <c r="BB22" i="11"/>
  <c r="BB21" i="11"/>
  <c r="BB23" i="11" s="1"/>
  <c r="AX22" i="11"/>
  <c r="AX21" i="11"/>
  <c r="AT22" i="11"/>
  <c r="AT21" i="11"/>
  <c r="AT23" i="11" s="1"/>
  <c r="AP22" i="11"/>
  <c r="AP21" i="11"/>
  <c r="AL22" i="11"/>
  <c r="AL21" i="11"/>
  <c r="AL23" i="11" s="1"/>
  <c r="AH21" i="11"/>
  <c r="AH23" i="11" s="1"/>
  <c r="AD22" i="11"/>
  <c r="AD21" i="11"/>
  <c r="Z22" i="11"/>
  <c r="Z21" i="11"/>
  <c r="Z23" i="11" s="1"/>
  <c r="V22" i="11"/>
  <c r="V21" i="11"/>
  <c r="R22" i="11"/>
  <c r="R21" i="11"/>
  <c r="J22" i="11"/>
  <c r="J21" i="11"/>
  <c r="J23" i="11" s="1"/>
  <c r="F22" i="11"/>
  <c r="F21" i="11"/>
  <c r="F23" i="11" s="1"/>
  <c r="B22" i="11"/>
  <c r="B21" i="11"/>
  <c r="B6" i="11"/>
  <c r="R23" i="11" l="1"/>
  <c r="B23" i="11"/>
  <c r="V23" i="11"/>
  <c r="AP23" i="11"/>
  <c r="F15" i="11"/>
  <c r="AL15" i="11"/>
  <c r="AX23" i="11"/>
  <c r="AD23" i="11"/>
</calcChain>
</file>

<file path=xl/sharedStrings.xml><?xml version="1.0" encoding="utf-8"?>
<sst xmlns="http://schemas.openxmlformats.org/spreadsheetml/2006/main" count="214" uniqueCount="73">
  <si>
    <t>1</t>
  </si>
  <si>
    <t>1.1</t>
  </si>
  <si>
    <t>1.2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</si>
  <si>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</si>
  <si>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</si>
  <si>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</si>
  <si>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</si>
  <si>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</si>
  <si>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</si>
  <si>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</si>
  <si>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</si>
  <si>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</si>
  <si>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3.4</t>
  </si>
  <si>
    <t>Chapter Area</t>
  </si>
  <si>
    <t>Total area</t>
  </si>
  <si>
    <t>Total forest land</t>
  </si>
  <si>
    <t>Timberland</t>
  </si>
  <si>
    <t>Total area of the Czech Republic by FRA classes</t>
  </si>
  <si>
    <t>Total area of the Czech Republic by IPCC classes</t>
  </si>
  <si>
    <t>Total forest land by ownership</t>
  </si>
  <si>
    <t>Total forest land by availability for wood supply</t>
  </si>
  <si>
    <t xml:space="preserve">Total timberland </t>
  </si>
  <si>
    <t>Total timberland by forest type</t>
  </si>
  <si>
    <t>Total timberland by tree species</t>
  </si>
  <si>
    <t>Total timberland by age classes</t>
  </si>
  <si>
    <t>[%]</t>
  </si>
  <si>
    <t>×</t>
  </si>
  <si>
    <t>CZ01 – Praha</t>
  </si>
  <si>
    <t>CZ02 – Střední Čechy</t>
  </si>
  <si>
    <t>CZ03 – Jihozápad</t>
  </si>
  <si>
    <t>CZ04 – Severozápad</t>
  </si>
  <si>
    <t>CZ05 – Severovýchod</t>
  </si>
  <si>
    <t>CZ06 – Jihovýchod</t>
  </si>
  <si>
    <t>CZ07 – Střední Morava</t>
  </si>
  <si>
    <t>CZ08 – Moravskoslezsko</t>
  </si>
  <si>
    <t>Total</t>
  </si>
  <si>
    <t>CZ010 – Hlavní město Praha</t>
  </si>
  <si>
    <t>CZ020 – Středočeský</t>
  </si>
  <si>
    <t>CZ031 – Jihočeský</t>
  </si>
  <si>
    <t>CZ032 – Plzeňský</t>
  </si>
  <si>
    <t>CZ041 – Karlovarský</t>
  </si>
  <si>
    <t>CZ042 – Ústecký</t>
  </si>
  <si>
    <t>CZ051 – Liberecký</t>
  </si>
  <si>
    <t>CZ052 – Královéhradecký</t>
  </si>
  <si>
    <t>CZ053 – Pardubický</t>
  </si>
  <si>
    <t>CZ063 – Vysočina</t>
  </si>
  <si>
    <t>CZ064 – Jihomoravský</t>
  </si>
  <si>
    <t>CZ071 – Olomoucký</t>
  </si>
  <si>
    <t>CZ072 – Zlínský</t>
  </si>
  <si>
    <t>CZ080 – Moravskoslezský</t>
  </si>
  <si>
    <t>[α=0,05]</t>
  </si>
  <si>
    <t>Total forest land (FRA definition)</t>
  </si>
  <si>
    <t>Total forest land by accessibility and land use</t>
  </si>
  <si>
    <t>calculated [ha]</t>
  </si>
  <si>
    <t>Area / NUTS 0 - Country level</t>
  </si>
  <si>
    <t>Original data</t>
  </si>
  <si>
    <t>Source: Data as provided by Jan Maslo, Forest Management Institute, Czech Republic in December 2019 on request of Marco Onida, DG Environment, European Commission</t>
  </si>
  <si>
    <t>Value adding steps:</t>
  </si>
  <si>
    <t>Table formated</t>
  </si>
  <si>
    <t>Table Quality checked: Totals</t>
  </si>
  <si>
    <t>JRC value adding: 2020-01</t>
  </si>
  <si>
    <t>CZ – Czech Republic</t>
  </si>
  <si>
    <t>Forest type</t>
  </si>
  <si>
    <t>Conifers</t>
  </si>
  <si>
    <t>Broadleaves</t>
  </si>
  <si>
    <t>Area / NUTS 2 - Statistical Areas</t>
  </si>
  <si>
    <t>Area / NUTS 3 - Administrative Regions</t>
  </si>
  <si>
    <t>Column with 'calculated [ha]' added to provide also area figures for Timberland beside the original percentage figures only.</t>
  </si>
  <si>
    <t>Values of Timberland area in ha in Rows 3, 11 and 19 have been provided from Table 3.1</t>
  </si>
  <si>
    <t>NFI II (2011-2015) - Table 3.2: Total Timberland / Stands by forest type</t>
  </si>
  <si>
    <t>Total Timberland / Stands in [ha]
(from Table 3.1)</t>
  </si>
  <si>
    <t>Total Timberland / Stands by NUTS 2 Unit in [ha]
(from Table 3.1)</t>
  </si>
  <si>
    <t>Total Timberland / Stands by NUTS 3 Unit in [ha]
(from Table 3.1)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</si>
</sst>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7" fillId="0" borderId="0" applyNumberFormat="0" applyBorder="0" applyAlignment="0"/>
  </cellStyleXfs>
  <cellXfs count="70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1" fillId="0" borderId="0" xfId="1"/>
    <xf numFmtId="164" fontId="0" fillId="0" borderId="0" xfId="0" applyNumberFormat="1"/>
    <xf numFmtId="164" fontId="3" fillId="0" borderId="0" xfId="0" applyNumberFormat="1" applyFont="1"/>
    <xf numFmtId="164" fontId="4" fillId="0" borderId="0" xfId="0" applyNumberFormat="1" applyFont="1"/>
    <xf numFmtId="164" fontId="0" fillId="0" borderId="12" xfId="0" applyNumberFormat="1" applyBorder="1"/>
    <xf numFmtId="164" fontId="0" fillId="0" borderId="13" xfId="0" applyNumberFormat="1" applyBorder="1"/>
    <xf numFmtId="164" fontId="3" fillId="0" borderId="15" xfId="0" applyNumberFormat="1" applyFont="1" applyBorder="1" applyAlignment="1">
      <alignment horizontal="right"/>
    </xf>
    <xf numFmtId="164" fontId="3" fillId="0" borderId="16" xfId="0" applyNumberFormat="1" applyFont="1" applyBorder="1" applyAlignment="1">
      <alignment horizontal="right"/>
    </xf>
    <xf numFmtId="164" fontId="4" fillId="0" borderId="18" xfId="0" applyNumberFormat="1" applyFont="1" applyBorder="1"/>
    <xf numFmtId="164" fontId="0" fillId="0" borderId="19" xfId="0" applyNumberFormat="1" applyBorder="1"/>
    <xf numFmtId="164" fontId="3" fillId="0" borderId="20" xfId="0" applyNumberFormat="1" applyFont="1" applyBorder="1" applyAlignment="1">
      <alignment horizontal="right"/>
    </xf>
    <xf numFmtId="164" fontId="3" fillId="0" borderId="21" xfId="0" applyNumberFormat="1" applyFont="1" applyBorder="1" applyAlignment="1"/>
    <xf numFmtId="164" fontId="4" fillId="0" borderId="22" xfId="0" applyNumberFormat="1" applyFont="1" applyBorder="1" applyAlignment="1">
      <alignment wrapText="1"/>
    </xf>
    <xf numFmtId="164" fontId="3" fillId="0" borderId="23" xfId="0" applyNumberFormat="1" applyFont="1" applyBorder="1"/>
    <xf numFmtId="164" fontId="3" fillId="0" borderId="2" xfId="0" applyNumberFormat="1" applyFont="1" applyBorder="1"/>
    <xf numFmtId="164" fontId="4" fillId="0" borderId="6" xfId="0" applyNumberFormat="1" applyFont="1" applyBorder="1"/>
    <xf numFmtId="164" fontId="5" fillId="0" borderId="11" xfId="0" applyNumberFormat="1" applyFont="1" applyBorder="1"/>
    <xf numFmtId="164" fontId="4" fillId="0" borderId="14" xfId="0" applyNumberFormat="1" applyFont="1" applyBorder="1" applyAlignment="1">
      <alignment horizontal="right"/>
    </xf>
    <xf numFmtId="164" fontId="3" fillId="0" borderId="0" xfId="0" applyNumberFormat="1" applyFont="1" applyBorder="1"/>
    <xf numFmtId="164" fontId="0" fillId="0" borderId="0" xfId="0" applyNumberFormat="1" applyBorder="1"/>
    <xf numFmtId="164" fontId="3" fillId="0" borderId="31" xfId="0" applyNumberFormat="1" applyFont="1" applyBorder="1"/>
    <xf numFmtId="164" fontId="0" fillId="0" borderId="32" xfId="0" applyNumberFormat="1" applyBorder="1"/>
    <xf numFmtId="164" fontId="0" fillId="0" borderId="33" xfId="0" applyNumberFormat="1" applyBorder="1"/>
    <xf numFmtId="164" fontId="0" fillId="0" borderId="34" xfId="0" applyNumberFormat="1" applyBorder="1"/>
    <xf numFmtId="164" fontId="3" fillId="0" borderId="30" xfId="0" applyNumberFormat="1" applyFont="1" applyBorder="1" applyAlignment="1">
      <alignment vertical="center"/>
    </xf>
    <xf numFmtId="164" fontId="3" fillId="0" borderId="29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0" fillId="0" borderId="33" xfId="0" applyNumberFormat="1" applyBorder="1" applyAlignment="1">
      <alignment horizontal="right"/>
    </xf>
    <xf numFmtId="164" fontId="0" fillId="0" borderId="34" xfId="0" applyNumberFormat="1" applyBorder="1" applyAlignment="1">
      <alignment horizontal="right"/>
    </xf>
    <xf numFmtId="164" fontId="5" fillId="0" borderId="35" xfId="0" applyNumberFormat="1" applyFont="1" applyBorder="1"/>
    <xf numFmtId="164" fontId="4" fillId="0" borderId="8" xfId="0" applyNumberFormat="1" applyFont="1" applyBorder="1" applyAlignment="1">
      <alignment horizontal="center"/>
    </xf>
    <xf numFmtId="164" fontId="3" fillId="0" borderId="36" xfId="0" applyNumberFormat="1" applyFont="1" applyBorder="1" applyAlignment="1"/>
    <xf numFmtId="164" fontId="4" fillId="0" borderId="37" xfId="0" applyNumberFormat="1" applyFont="1" applyBorder="1" applyAlignment="1">
      <alignment wrapText="1"/>
    </xf>
    <xf numFmtId="164" fontId="3" fillId="0" borderId="38" xfId="0" applyNumberFormat="1" applyFont="1" applyBorder="1" applyAlignment="1">
      <alignment vertical="center"/>
    </xf>
    <xf numFmtId="164" fontId="3" fillId="0" borderId="39" xfId="0" applyNumberFormat="1" applyFont="1" applyBorder="1"/>
    <xf numFmtId="164" fontId="3" fillId="0" borderId="40" xfId="0" applyNumberFormat="1" applyFont="1" applyBorder="1"/>
    <xf numFmtId="164" fontId="3" fillId="0" borderId="41" xfId="0" applyNumberFormat="1" applyFont="1" applyBorder="1"/>
    <xf numFmtId="164" fontId="4" fillId="0" borderId="25" xfId="0" applyNumberFormat="1" applyFont="1" applyBorder="1" applyAlignment="1">
      <alignment horizontal="center"/>
    </xf>
    <xf numFmtId="164" fontId="4" fillId="0" borderId="26" xfId="0" applyNumberFormat="1" applyFont="1" applyBorder="1" applyAlignment="1">
      <alignment horizontal="center"/>
    </xf>
    <xf numFmtId="164" fontId="3" fillId="0" borderId="42" xfId="0" applyNumberFormat="1" applyFont="1" applyBorder="1" applyAlignment="1">
      <alignment horizontal="center"/>
    </xf>
    <xf numFmtId="164" fontId="6" fillId="0" borderId="0" xfId="0" applyNumberFormat="1" applyFont="1"/>
    <xf numFmtId="0" fontId="8" fillId="0" borderId="0" xfId="3" applyFont="1" applyFill="1" applyProtection="1"/>
    <xf numFmtId="0" fontId="9" fillId="0" borderId="0" xfId="0" applyFont="1" applyAlignment="1">
      <alignment horizontal="center" vertical="center"/>
    </xf>
    <xf numFmtId="164" fontId="3" fillId="0" borderId="43" xfId="0" applyNumberFormat="1" applyFont="1" applyBorder="1" applyAlignment="1">
      <alignment horizontal="center"/>
    </xf>
    <xf numFmtId="164" fontId="0" fillId="0" borderId="44" xfId="0" applyNumberFormat="1" applyBorder="1" applyAlignment="1">
      <alignment horizontal="right"/>
    </xf>
    <xf numFmtId="164" fontId="0" fillId="0" borderId="45" xfId="0" applyNumberFormat="1" applyBorder="1"/>
    <xf numFmtId="164" fontId="3" fillId="0" borderId="17" xfId="0" applyNumberFormat="1" applyFont="1" applyBorder="1" applyAlignment="1">
      <alignment horizontal="right"/>
    </xf>
    <xf numFmtId="164" fontId="0" fillId="0" borderId="46" xfId="0" applyNumberFormat="1" applyBorder="1" applyAlignment="1">
      <alignment horizontal="right"/>
    </xf>
    <xf numFmtId="164" fontId="0" fillId="0" borderId="47" xfId="0" applyNumberFormat="1" applyBorder="1"/>
    <xf numFmtId="164" fontId="3" fillId="0" borderId="48" xfId="0" applyNumberFormat="1" applyFont="1" applyBorder="1" applyAlignment="1">
      <alignment horizontal="right"/>
    </xf>
    <xf numFmtId="164" fontId="0" fillId="0" borderId="49" xfId="0" applyNumberFormat="1" applyBorder="1"/>
    <xf numFmtId="164" fontId="0" fillId="0" borderId="50" xfId="0" applyNumberFormat="1" applyBorder="1"/>
    <xf numFmtId="164" fontId="4" fillId="0" borderId="14" xfId="0" applyNumberFormat="1" applyFont="1" applyFill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4" fontId="4" fillId="0" borderId="24" xfId="0" applyNumberFormat="1" applyFont="1" applyBorder="1" applyAlignment="1">
      <alignment horizontal="center"/>
    </xf>
    <xf numFmtId="164" fontId="4" fillId="0" borderId="25" xfId="0" applyNumberFormat="1" applyFont="1" applyBorder="1" applyAlignment="1">
      <alignment horizontal="center"/>
    </xf>
    <xf numFmtId="164" fontId="4" fillId="0" borderId="26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3" fillId="0" borderId="36" xfId="0" applyNumberFormat="1" applyFont="1" applyBorder="1" applyAlignment="1">
      <alignment horizontal="center"/>
    </xf>
    <xf numFmtId="164" fontId="3" fillId="0" borderId="27" xfId="0" applyNumberFormat="1" applyFont="1" applyBorder="1" applyAlignment="1">
      <alignment horizontal="center"/>
    </xf>
    <xf numFmtId="164" fontId="3" fillId="0" borderId="28" xfId="0" applyNumberFormat="1" applyFont="1" applyBorder="1" applyAlignment="1">
      <alignment horizontal="center"/>
    </xf>
  </cellXfs>
  <cellStyles count="4">
    <cellStyle name="Hyperlink" xfId="1" builtinId="8"/>
    <cellStyle name="Normal" xfId="0" builtinId="0"/>
    <cellStyle name="Normal 2" xfId="3"/>
    <cellStyle name="Normální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3" sqref="B3"/>
    </sheetView>
  </sheetViews>
  <sheetFormatPr defaultRowHeight="15" x14ac:dyDescent="0.25"/>
  <cols>
    <col min="2" max="2" width="88.140625" customWidth="1"/>
  </cols>
  <sheetData>
    <row r="1" spans="1:2" x14ac:dyDescent="0.25">
      <c r="A1" t="s">
        <v>13</v>
      </c>
    </row>
    <row r="2" spans="1:2" x14ac:dyDescent="0.25">
      <c r="A2" s="2" t="s">
        <v>0</v>
      </c>
      <c r="B2" t="s">
        <v>14</v>
      </c>
    </row>
    <row r="3" spans="1:2" x14ac:dyDescent="0.25">
      <c r="A3" s="1" t="s">
        <v>1</v>
      </c>
      <c r="B3" s="3" t="s">
        <v>17</v>
      </c>
    </row>
    <row r="4" spans="1:2" x14ac:dyDescent="0.25">
      <c r="A4" s="1" t="s">
        <v>2</v>
      </c>
      <c r="B4" s="3" t="s">
        <v>18</v>
      </c>
    </row>
    <row r="5" spans="1:2" x14ac:dyDescent="0.25">
      <c r="A5" s="2" t="s">
        <v>3</v>
      </c>
      <c r="B5" t="s">
        <v>15</v>
      </c>
    </row>
    <row r="6" spans="1:2" x14ac:dyDescent="0.25">
      <c r="A6" s="1" t="s">
        <v>4</v>
      </c>
      <c r="B6" s="3" t="s">
        <v>51</v>
      </c>
    </row>
    <row r="7" spans="1:2" x14ac:dyDescent="0.25">
      <c r="A7" s="1" t="s">
        <v>5</v>
      </c>
      <c r="B7" s="3" t="s">
        <v>20</v>
      </c>
    </row>
    <row r="8" spans="1:2" x14ac:dyDescent="0.25">
      <c r="A8" s="1" t="s">
        <v>6</v>
      </c>
      <c r="B8" s="3" t="s">
        <v>19</v>
      </c>
    </row>
    <row r="9" spans="1:2" x14ac:dyDescent="0.25">
      <c r="A9" s="1" t="s">
        <v>7</v>
      </c>
      <c r="B9" s="3" t="s">
        <v>52</v>
      </c>
    </row>
    <row r="10" spans="1:2" x14ac:dyDescent="0.25">
      <c r="A10" s="2" t="s">
        <v>8</v>
      </c>
      <c r="B10" t="s">
        <v>16</v>
      </c>
    </row>
    <row r="11" spans="1:2" x14ac:dyDescent="0.25">
      <c r="A11" s="1" t="s">
        <v>9</v>
      </c>
      <c r="B11" s="3" t="s">
        <v>21</v>
      </c>
    </row>
    <row r="12" spans="1:2" x14ac:dyDescent="0.25">
      <c r="A12" s="1" t="s">
        <v>10</v>
      </c>
      <c r="B12" s="3" t="s">
        <v>22</v>
      </c>
    </row>
    <row r="13" spans="1:2" x14ac:dyDescent="0.25">
      <c r="A13" s="1" t="s">
        <v>11</v>
      </c>
      <c r="B13" s="3" t="s">
        <v>23</v>
      </c>
    </row>
    <row r="14" spans="1:2" x14ac:dyDescent="0.25">
      <c r="A14" s="1" t="s">
        <v>12</v>
      </c>
      <c r="B14" s="3" t="s">
        <v>24</v>
      </c>
    </row>
  </sheetData>
  <hyperlinks>
    <hyperlink ref="B3" location="'1.1'!A1" display="Total area of the Czech Republic by FRA classes"/>
    <hyperlink ref="B4" location="'1.2'!A1" display="Total area of the Czech Republic by IPCC classes"/>
    <hyperlink ref="B6" location="'2.1'!A1" display="Total forest land (according to FRA definition)"/>
    <hyperlink ref="B7" location="'2.2'!A1" display="Total forest land by availability for wood supply"/>
    <hyperlink ref="B9" location="'2.4'!A1" display="Total forest land by ownership"/>
    <hyperlink ref="B11" location="'3.1'!A1" display="Total timberland "/>
    <hyperlink ref="B12" location="'3.2'!A1" display="Total timberland by forest type"/>
    <hyperlink ref="B13" location="'3.3'!A1" display="Total timberland by tree species"/>
    <hyperlink ref="B14" location="'3.4'!A1" display="Total timberland by age classes"/>
    <hyperlink ref="B8" location="'2.3'!A1" display="Total forest land by ownership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9.140625" defaultRowHeight="15" x14ac:dyDescent="0.25"/>
  <cols>
    <col min="1" max="1" width="38.28515625" style="4" customWidth="1"/>
    <col min="2" max="2" width="15.7109375" style="4" customWidth="1"/>
    <col min="3" max="5" width="9.7109375" style="4" customWidth="1"/>
    <col min="6" max="6" width="15.7109375" style="4" customWidth="1"/>
    <col min="7" max="9" width="9.7109375" style="4" customWidth="1"/>
    <col min="10" max="10" width="15.7109375" style="4" customWidth="1"/>
    <col min="11" max="13" width="9.7109375" style="4" customWidth="1"/>
    <col min="14" max="14" width="15.7109375" style="4" customWidth="1"/>
    <col min="15" max="17" width="9.7109375" style="4" customWidth="1"/>
    <col min="18" max="18" width="15.7109375" style="4" customWidth="1"/>
    <col min="19" max="21" width="9.7109375" style="4" customWidth="1"/>
    <col min="22" max="22" width="15.7109375" style="4" customWidth="1"/>
    <col min="23" max="25" width="9.7109375" style="4" customWidth="1"/>
    <col min="26" max="26" width="15.7109375" style="4" customWidth="1"/>
    <col min="27" max="29" width="9.7109375" style="4" customWidth="1"/>
    <col min="30" max="30" width="15.7109375" style="4" customWidth="1"/>
    <col min="31" max="33" width="9.7109375" style="4" customWidth="1"/>
    <col min="34" max="34" width="15.7109375" style="4" customWidth="1"/>
    <col min="35" max="37" width="9.7109375" style="4" customWidth="1"/>
    <col min="38" max="38" width="15.7109375" style="4" customWidth="1"/>
    <col min="39" max="41" width="9.7109375" style="4" customWidth="1"/>
    <col min="42" max="42" width="15.7109375" style="4" customWidth="1"/>
    <col min="43" max="45" width="9.7109375" style="4" customWidth="1"/>
    <col min="46" max="46" width="15.7109375" style="4" customWidth="1"/>
    <col min="47" max="49" width="9.7109375" style="4" customWidth="1"/>
    <col min="50" max="50" width="15.7109375" style="4" customWidth="1"/>
    <col min="51" max="53" width="9.7109375" style="4" customWidth="1"/>
    <col min="54" max="54" width="15.7109375" style="4" customWidth="1"/>
    <col min="55" max="57" width="9.7109375" style="4" customWidth="1"/>
    <col min="58" max="58" width="10.7109375" style="4" bestFit="1" customWidth="1"/>
    <col min="59" max="16384" width="9.140625" style="4"/>
  </cols>
  <sheetData>
    <row r="1" spans="1:57" ht="19.5" thickBot="1" x14ac:dyDescent="0.35">
      <c r="A1" s="43" t="s">
        <v>69</v>
      </c>
    </row>
    <row r="2" spans="1:57" x14ac:dyDescent="0.25">
      <c r="A2" s="14" t="s">
        <v>54</v>
      </c>
      <c r="B2" s="59" t="s">
        <v>61</v>
      </c>
      <c r="C2" s="60"/>
      <c r="D2" s="60"/>
      <c r="E2" s="61"/>
    </row>
    <row r="3" spans="1:57" ht="30" x14ac:dyDescent="0.25">
      <c r="A3" s="15" t="s">
        <v>70</v>
      </c>
      <c r="B3" s="11">
        <v>2852000</v>
      </c>
      <c r="C3" s="65" t="s">
        <v>55</v>
      </c>
      <c r="D3" s="65"/>
      <c r="E3" s="66"/>
    </row>
    <row r="4" spans="1:57" ht="15.75" thickBot="1" x14ac:dyDescent="0.3">
      <c r="A4" s="27" t="s">
        <v>62</v>
      </c>
      <c r="B4" s="28" t="s">
        <v>53</v>
      </c>
      <c r="C4" s="29" t="s">
        <v>25</v>
      </c>
      <c r="D4" s="57" t="s">
        <v>50</v>
      </c>
      <c r="E4" s="58"/>
    </row>
    <row r="5" spans="1:57" x14ac:dyDescent="0.25">
      <c r="A5" s="23" t="s">
        <v>63</v>
      </c>
      <c r="B5" s="24">
        <f>$B$3*C5/100</f>
        <v>1642752</v>
      </c>
      <c r="C5" s="25">
        <v>57.6</v>
      </c>
      <c r="D5" s="25">
        <v>56.7</v>
      </c>
      <c r="E5" s="26">
        <v>58.6</v>
      </c>
    </row>
    <row r="6" spans="1:57" ht="15.75" thickBot="1" x14ac:dyDescent="0.3">
      <c r="A6" s="16" t="s">
        <v>64</v>
      </c>
      <c r="B6" s="12">
        <f t="shared" ref="B6" si="0">$B$3*C6/100</f>
        <v>1209248</v>
      </c>
      <c r="C6" s="7">
        <v>42.4</v>
      </c>
      <c r="D6" s="7">
        <v>41.4</v>
      </c>
      <c r="E6" s="8">
        <v>43.3</v>
      </c>
    </row>
    <row r="7" spans="1:57" ht="15.75" thickBot="1" x14ac:dyDescent="0.3">
      <c r="A7" s="17" t="s">
        <v>35</v>
      </c>
      <c r="B7" s="13">
        <f>SUM(B5:B6)</f>
        <v>2852000</v>
      </c>
      <c r="C7" s="9">
        <f>SUM(C5:C6)</f>
        <v>100</v>
      </c>
      <c r="D7" s="9" t="s">
        <v>26</v>
      </c>
      <c r="E7" s="10" t="s">
        <v>26</v>
      </c>
    </row>
    <row r="8" spans="1:57" x14ac:dyDescent="0.25">
      <c r="A8" s="21"/>
      <c r="B8" s="56"/>
      <c r="C8" s="56"/>
      <c r="D8" s="56"/>
      <c r="E8" s="56"/>
    </row>
    <row r="9" spans="1:57" ht="15.75" thickBot="1" x14ac:dyDescent="0.3"/>
    <row r="10" spans="1:57" x14ac:dyDescent="0.25">
      <c r="A10" s="34" t="s">
        <v>65</v>
      </c>
      <c r="B10" s="59" t="s">
        <v>27</v>
      </c>
      <c r="C10" s="60"/>
      <c r="D10" s="60"/>
      <c r="E10" s="61"/>
      <c r="F10" s="59" t="s">
        <v>28</v>
      </c>
      <c r="G10" s="60"/>
      <c r="H10" s="60"/>
      <c r="I10" s="61"/>
      <c r="J10" s="67" t="s">
        <v>29</v>
      </c>
      <c r="K10" s="68"/>
      <c r="L10" s="68"/>
      <c r="M10" s="68"/>
      <c r="N10" s="68"/>
      <c r="O10" s="68"/>
      <c r="P10" s="68"/>
      <c r="Q10" s="69"/>
      <c r="R10" s="67" t="s">
        <v>30</v>
      </c>
      <c r="S10" s="68"/>
      <c r="T10" s="68"/>
      <c r="U10" s="68"/>
      <c r="V10" s="68"/>
      <c r="W10" s="68"/>
      <c r="X10" s="68"/>
      <c r="Y10" s="69"/>
      <c r="Z10" s="67" t="s">
        <v>31</v>
      </c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9"/>
      <c r="AL10" s="67" t="s">
        <v>32</v>
      </c>
      <c r="AM10" s="68"/>
      <c r="AN10" s="68"/>
      <c r="AO10" s="68"/>
      <c r="AP10" s="68"/>
      <c r="AQ10" s="68"/>
      <c r="AR10" s="68"/>
      <c r="AS10" s="69"/>
      <c r="AT10" s="67" t="s">
        <v>33</v>
      </c>
      <c r="AU10" s="68"/>
      <c r="AV10" s="68"/>
      <c r="AW10" s="68"/>
      <c r="AX10" s="68"/>
      <c r="AY10" s="68"/>
      <c r="AZ10" s="68"/>
      <c r="BA10" s="69"/>
      <c r="BB10" s="59" t="s">
        <v>34</v>
      </c>
      <c r="BC10" s="60"/>
      <c r="BD10" s="60"/>
      <c r="BE10" s="61"/>
    </row>
    <row r="11" spans="1:57" s="6" customFormat="1" ht="45" x14ac:dyDescent="0.25">
      <c r="A11" s="35" t="s">
        <v>71</v>
      </c>
      <c r="B11" s="18">
        <v>5000</v>
      </c>
      <c r="C11" s="62" t="s">
        <v>55</v>
      </c>
      <c r="D11" s="63"/>
      <c r="E11" s="64"/>
      <c r="F11" s="18">
        <v>328400</v>
      </c>
      <c r="G11" s="62" t="s">
        <v>55</v>
      </c>
      <c r="H11" s="63"/>
      <c r="I11" s="64"/>
      <c r="J11" s="18">
        <v>728200</v>
      </c>
      <c r="K11" s="62" t="s">
        <v>55</v>
      </c>
      <c r="L11" s="63"/>
      <c r="M11" s="64"/>
      <c r="N11" s="40"/>
      <c r="O11" s="40"/>
      <c r="P11" s="40"/>
      <c r="Q11" s="41"/>
      <c r="R11" s="18">
        <v>341600</v>
      </c>
      <c r="S11" s="62" t="s">
        <v>55</v>
      </c>
      <c r="T11" s="63"/>
      <c r="U11" s="64"/>
      <c r="V11" s="40"/>
      <c r="W11" s="40"/>
      <c r="X11" s="40"/>
      <c r="Y11" s="41"/>
      <c r="Z11" s="18">
        <v>453600</v>
      </c>
      <c r="AA11" s="62" t="s">
        <v>55</v>
      </c>
      <c r="AB11" s="63"/>
      <c r="AC11" s="64"/>
      <c r="AD11" s="40"/>
      <c r="AE11" s="40"/>
      <c r="AF11" s="40"/>
      <c r="AG11" s="40"/>
      <c r="AH11" s="40"/>
      <c r="AI11" s="40"/>
      <c r="AJ11" s="40"/>
      <c r="AK11" s="41"/>
      <c r="AL11" s="18">
        <v>422400</v>
      </c>
      <c r="AM11" s="62" t="s">
        <v>55</v>
      </c>
      <c r="AN11" s="63"/>
      <c r="AO11" s="64"/>
      <c r="AP11" s="40"/>
      <c r="AQ11" s="40"/>
      <c r="AR11" s="40"/>
      <c r="AS11" s="41"/>
      <c r="AT11" s="18">
        <v>366200</v>
      </c>
      <c r="AU11" s="62" t="s">
        <v>55</v>
      </c>
      <c r="AV11" s="63"/>
      <c r="AW11" s="64"/>
      <c r="AX11" s="40"/>
      <c r="AY11" s="40"/>
      <c r="AZ11" s="40"/>
      <c r="BA11" s="41"/>
      <c r="BB11" s="18">
        <v>206600</v>
      </c>
      <c r="BC11" s="62" t="s">
        <v>55</v>
      </c>
      <c r="BD11" s="63"/>
      <c r="BE11" s="64"/>
    </row>
    <row r="12" spans="1:57" ht="15.75" thickBot="1" x14ac:dyDescent="0.3">
      <c r="A12" s="36" t="s">
        <v>62</v>
      </c>
      <c r="B12" s="33" t="s">
        <v>53</v>
      </c>
      <c r="C12" s="29" t="s">
        <v>25</v>
      </c>
      <c r="D12" s="57" t="s">
        <v>50</v>
      </c>
      <c r="E12" s="58"/>
      <c r="F12" s="33" t="s">
        <v>53</v>
      </c>
      <c r="G12" s="29" t="s">
        <v>25</v>
      </c>
      <c r="H12" s="57" t="s">
        <v>50</v>
      </c>
      <c r="I12" s="58"/>
      <c r="J12" s="33" t="s">
        <v>53</v>
      </c>
      <c r="K12" s="29" t="s">
        <v>25</v>
      </c>
      <c r="L12" s="57" t="s">
        <v>50</v>
      </c>
      <c r="M12" s="58"/>
      <c r="N12" s="46"/>
      <c r="O12" s="46"/>
      <c r="P12" s="46"/>
      <c r="Q12" s="42"/>
      <c r="R12" s="33" t="s">
        <v>53</v>
      </c>
      <c r="S12" s="29" t="s">
        <v>25</v>
      </c>
      <c r="T12" s="57" t="s">
        <v>50</v>
      </c>
      <c r="U12" s="58"/>
      <c r="V12" s="46"/>
      <c r="W12" s="46"/>
      <c r="X12" s="46"/>
      <c r="Y12" s="42"/>
      <c r="Z12" s="33" t="s">
        <v>53</v>
      </c>
      <c r="AA12" s="29" t="s">
        <v>25</v>
      </c>
      <c r="AB12" s="57" t="s">
        <v>50</v>
      </c>
      <c r="AC12" s="58"/>
      <c r="AD12" s="46"/>
      <c r="AE12" s="46"/>
      <c r="AF12" s="46"/>
      <c r="AG12" s="46"/>
      <c r="AH12" s="46"/>
      <c r="AI12" s="46"/>
      <c r="AJ12" s="46"/>
      <c r="AK12" s="42"/>
      <c r="AL12" s="33" t="s">
        <v>53</v>
      </c>
      <c r="AM12" s="29" t="s">
        <v>25</v>
      </c>
      <c r="AN12" s="57" t="s">
        <v>50</v>
      </c>
      <c r="AO12" s="58"/>
      <c r="AP12" s="46"/>
      <c r="AQ12" s="46"/>
      <c r="AR12" s="46"/>
      <c r="AS12" s="42"/>
      <c r="AT12" s="33" t="s">
        <v>53</v>
      </c>
      <c r="AU12" s="29" t="s">
        <v>25</v>
      </c>
      <c r="AV12" s="57" t="s">
        <v>50</v>
      </c>
      <c r="AW12" s="58"/>
      <c r="AX12" s="46"/>
      <c r="AY12" s="46"/>
      <c r="AZ12" s="46"/>
      <c r="BA12" s="42"/>
      <c r="BB12" s="33" t="s">
        <v>53</v>
      </c>
      <c r="BC12" s="29" t="s">
        <v>25</v>
      </c>
      <c r="BD12" s="57" t="s">
        <v>50</v>
      </c>
      <c r="BE12" s="58"/>
    </row>
    <row r="13" spans="1:57" x14ac:dyDescent="0.25">
      <c r="A13" s="37" t="s">
        <v>63</v>
      </c>
      <c r="B13" s="32">
        <f>B$11*C13/100</f>
        <v>680</v>
      </c>
      <c r="C13" s="30">
        <v>13.6</v>
      </c>
      <c r="D13" s="30">
        <v>-0.2</v>
      </c>
      <c r="E13" s="31">
        <v>27.3</v>
      </c>
      <c r="F13" s="32">
        <f>F$11*G13/100</f>
        <v>176022.39999999999</v>
      </c>
      <c r="G13" s="30">
        <v>53.6</v>
      </c>
      <c r="H13" s="30">
        <v>50.8</v>
      </c>
      <c r="I13" s="31">
        <v>56.4</v>
      </c>
      <c r="J13" s="32">
        <f>J$11*K13/100</f>
        <v>517750.19999999995</v>
      </c>
      <c r="K13" s="30">
        <v>71.099999999999994</v>
      </c>
      <c r="L13" s="30">
        <v>69.400000000000006</v>
      </c>
      <c r="M13" s="31">
        <v>72.7</v>
      </c>
      <c r="N13" s="47"/>
      <c r="O13" s="47"/>
      <c r="P13" s="47"/>
      <c r="Q13" s="50"/>
      <c r="R13" s="32">
        <f>R$11*S13/100</f>
        <v>176948.8</v>
      </c>
      <c r="S13" s="30">
        <v>51.8</v>
      </c>
      <c r="T13" s="30">
        <v>48.8</v>
      </c>
      <c r="U13" s="31">
        <v>54.7</v>
      </c>
      <c r="V13" s="47"/>
      <c r="W13" s="47"/>
      <c r="X13" s="47"/>
      <c r="Y13" s="50"/>
      <c r="Z13" s="32">
        <f>Z$11*AA13/100</f>
        <v>272613.59999999998</v>
      </c>
      <c r="AA13" s="30">
        <v>60.1</v>
      </c>
      <c r="AB13" s="30">
        <v>57.8</v>
      </c>
      <c r="AC13" s="31">
        <v>62.4</v>
      </c>
      <c r="AD13" s="47"/>
      <c r="AE13" s="47"/>
      <c r="AF13" s="47"/>
      <c r="AG13" s="47"/>
      <c r="AH13" s="47"/>
      <c r="AI13" s="47"/>
      <c r="AJ13" s="47"/>
      <c r="AK13" s="50"/>
      <c r="AL13" s="32">
        <f>AL$11*AM13/100</f>
        <v>228518.39999999999</v>
      </c>
      <c r="AM13" s="30">
        <v>54.1</v>
      </c>
      <c r="AN13" s="30">
        <v>51.6</v>
      </c>
      <c r="AO13" s="31">
        <v>56.7</v>
      </c>
      <c r="AP13" s="47"/>
      <c r="AQ13" s="47"/>
      <c r="AR13" s="47"/>
      <c r="AS13" s="50"/>
      <c r="AT13" s="32">
        <f>AT$11*AU13/100</f>
        <v>166987.20000000001</v>
      </c>
      <c r="AU13" s="30">
        <v>45.6</v>
      </c>
      <c r="AV13" s="30">
        <v>42.9</v>
      </c>
      <c r="AW13" s="31">
        <v>48.3</v>
      </c>
      <c r="AX13" s="47"/>
      <c r="AY13" s="47"/>
      <c r="AZ13" s="47"/>
      <c r="BA13" s="50"/>
      <c r="BB13" s="32">
        <f>BB$11*BC13/100</f>
        <v>101440.6</v>
      </c>
      <c r="BC13" s="30">
        <v>49.1</v>
      </c>
      <c r="BD13" s="30">
        <v>45.5</v>
      </c>
      <c r="BE13" s="31">
        <v>52.7</v>
      </c>
    </row>
    <row r="14" spans="1:57" ht="15.75" thickBot="1" x14ac:dyDescent="0.3">
      <c r="A14" s="38" t="s">
        <v>64</v>
      </c>
      <c r="B14" s="19">
        <f t="shared" ref="B14" si="1">B$11*C14/100</f>
        <v>4320</v>
      </c>
      <c r="C14" s="7">
        <v>86.4</v>
      </c>
      <c r="D14" s="7">
        <v>72.7</v>
      </c>
      <c r="E14" s="8">
        <v>100.2</v>
      </c>
      <c r="F14" s="19">
        <f t="shared" ref="F14" si="2">F$11*G14/100</f>
        <v>152377.60000000001</v>
      </c>
      <c r="G14" s="7">
        <v>46.4</v>
      </c>
      <c r="H14" s="7">
        <v>43.6</v>
      </c>
      <c r="I14" s="8">
        <v>49.2</v>
      </c>
      <c r="J14" s="19">
        <f t="shared" ref="J14" si="3">J$11*K14/100</f>
        <v>210449.8</v>
      </c>
      <c r="K14" s="7">
        <v>28.9</v>
      </c>
      <c r="L14" s="7">
        <v>27.3</v>
      </c>
      <c r="M14" s="8">
        <v>30.6</v>
      </c>
      <c r="N14" s="48"/>
      <c r="O14" s="48"/>
      <c r="P14" s="48"/>
      <c r="Q14" s="51"/>
      <c r="R14" s="19">
        <f t="shared" ref="R14" si="4">R$11*S14/100</f>
        <v>164651.20000000001</v>
      </c>
      <c r="S14" s="7">
        <v>48.2</v>
      </c>
      <c r="T14" s="7">
        <v>45.3</v>
      </c>
      <c r="U14" s="8">
        <v>51.2</v>
      </c>
      <c r="V14" s="48"/>
      <c r="W14" s="48"/>
      <c r="X14" s="48"/>
      <c r="Y14" s="51"/>
      <c r="Z14" s="19">
        <f t="shared" ref="Z14" si="5">Z$11*AA14/100</f>
        <v>180986.4</v>
      </c>
      <c r="AA14" s="7">
        <v>39.9</v>
      </c>
      <c r="AB14" s="7">
        <v>37.6</v>
      </c>
      <c r="AC14" s="8">
        <v>42.2</v>
      </c>
      <c r="AD14" s="48"/>
      <c r="AE14" s="48"/>
      <c r="AF14" s="48"/>
      <c r="AG14" s="48"/>
      <c r="AH14" s="48"/>
      <c r="AI14" s="48"/>
      <c r="AJ14" s="48"/>
      <c r="AK14" s="51"/>
      <c r="AL14" s="19">
        <f t="shared" ref="AL14" si="6">AL$11*AM14/100</f>
        <v>193881.60000000001</v>
      </c>
      <c r="AM14" s="7">
        <v>45.9</v>
      </c>
      <c r="AN14" s="7">
        <v>43.3</v>
      </c>
      <c r="AO14" s="8">
        <v>48.4</v>
      </c>
      <c r="AP14" s="48"/>
      <c r="AQ14" s="48"/>
      <c r="AR14" s="48"/>
      <c r="AS14" s="51"/>
      <c r="AT14" s="19">
        <f t="shared" ref="AT14" si="7">AT$11*AU14/100</f>
        <v>199212.79999999999</v>
      </c>
      <c r="AU14" s="7">
        <v>54.4</v>
      </c>
      <c r="AV14" s="7">
        <v>51.7</v>
      </c>
      <c r="AW14" s="8">
        <v>57.1</v>
      </c>
      <c r="AX14" s="48"/>
      <c r="AY14" s="48"/>
      <c r="AZ14" s="48"/>
      <c r="BA14" s="51"/>
      <c r="BB14" s="19">
        <f t="shared" ref="BB14" si="8">BB$11*BC14/100</f>
        <v>105159.4</v>
      </c>
      <c r="BC14" s="7">
        <v>50.9</v>
      </c>
      <c r="BD14" s="7">
        <v>47.3</v>
      </c>
      <c r="BE14" s="8">
        <v>54.5</v>
      </c>
    </row>
    <row r="15" spans="1:57" s="22" customFormat="1" ht="15.75" thickBot="1" x14ac:dyDescent="0.3">
      <c r="A15" s="39" t="s">
        <v>35</v>
      </c>
      <c r="B15" s="13">
        <f>SUM(B13:B14)</f>
        <v>5000</v>
      </c>
      <c r="C15" s="9">
        <f>SUM(C13:C14)</f>
        <v>100</v>
      </c>
      <c r="D15" s="9" t="s">
        <v>26</v>
      </c>
      <c r="E15" s="10" t="s">
        <v>26</v>
      </c>
      <c r="F15" s="13">
        <f>SUM(F13:F14)</f>
        <v>328400</v>
      </c>
      <c r="G15" s="9">
        <f>SUM(G13:G14)</f>
        <v>100</v>
      </c>
      <c r="H15" s="9" t="s">
        <v>26</v>
      </c>
      <c r="I15" s="10" t="s">
        <v>26</v>
      </c>
      <c r="J15" s="13">
        <f>SUM(J13:J14)</f>
        <v>728200</v>
      </c>
      <c r="K15" s="9">
        <f>SUM(K13:K14)</f>
        <v>100</v>
      </c>
      <c r="L15" s="9" t="s">
        <v>26</v>
      </c>
      <c r="M15" s="10" t="s">
        <v>26</v>
      </c>
      <c r="N15" s="49"/>
      <c r="O15" s="49"/>
      <c r="P15" s="49"/>
      <c r="Q15" s="52"/>
      <c r="R15" s="20">
        <f>SUM(R13:R14)</f>
        <v>341600</v>
      </c>
      <c r="S15" s="9">
        <f>SUM(S13:S14)</f>
        <v>100</v>
      </c>
      <c r="T15" s="9" t="s">
        <v>26</v>
      </c>
      <c r="U15" s="10" t="s">
        <v>26</v>
      </c>
      <c r="V15" s="49"/>
      <c r="W15" s="49"/>
      <c r="X15" s="49"/>
      <c r="Y15" s="52"/>
      <c r="Z15" s="20">
        <f>SUM(Z13:Z14)</f>
        <v>453600</v>
      </c>
      <c r="AA15" s="9">
        <f>SUM(AA13:AA14)</f>
        <v>100</v>
      </c>
      <c r="AB15" s="9" t="s">
        <v>26</v>
      </c>
      <c r="AC15" s="10" t="s">
        <v>26</v>
      </c>
      <c r="AD15" s="49"/>
      <c r="AE15" s="49"/>
      <c r="AF15" s="49"/>
      <c r="AG15" s="49"/>
      <c r="AH15" s="49"/>
      <c r="AI15" s="49"/>
      <c r="AJ15" s="49"/>
      <c r="AK15" s="52"/>
      <c r="AL15" s="20">
        <f>SUM(AL13:AL14)</f>
        <v>422400</v>
      </c>
      <c r="AM15" s="9">
        <f>SUM(AM13:AM14)</f>
        <v>100</v>
      </c>
      <c r="AN15" s="9" t="s">
        <v>26</v>
      </c>
      <c r="AO15" s="10" t="s">
        <v>26</v>
      </c>
      <c r="AP15" s="49"/>
      <c r="AQ15" s="49"/>
      <c r="AR15" s="49"/>
      <c r="AS15" s="52"/>
      <c r="AT15" s="20">
        <f>SUM(AT13:AT14)</f>
        <v>366200</v>
      </c>
      <c r="AU15" s="9">
        <f>SUM(AU13:AU14)</f>
        <v>100</v>
      </c>
      <c r="AV15" s="9" t="s">
        <v>26</v>
      </c>
      <c r="AW15" s="10" t="s">
        <v>26</v>
      </c>
      <c r="AX15" s="49"/>
      <c r="AY15" s="49"/>
      <c r="AZ15" s="49"/>
      <c r="BA15" s="52"/>
      <c r="BB15" s="20">
        <f>SUM(BB13:BB14)</f>
        <v>206600</v>
      </c>
      <c r="BC15" s="9">
        <f>SUM(BC13:BC14)</f>
        <v>100</v>
      </c>
      <c r="BD15" s="9" t="s">
        <v>26</v>
      </c>
      <c r="BE15" s="10" t="s">
        <v>26</v>
      </c>
    </row>
    <row r="16" spans="1:57" x14ac:dyDescent="0.25">
      <c r="B16" s="53"/>
      <c r="C16" s="22"/>
      <c r="D16" s="22"/>
      <c r="E16" s="54"/>
      <c r="F16" s="53"/>
      <c r="G16" s="22"/>
      <c r="H16" s="22"/>
      <c r="I16" s="54"/>
      <c r="J16" s="53"/>
      <c r="K16" s="22"/>
      <c r="L16" s="22"/>
      <c r="M16" s="22"/>
      <c r="N16" s="22"/>
      <c r="O16" s="22"/>
      <c r="P16" s="22"/>
      <c r="Q16" s="54"/>
      <c r="R16" s="53"/>
      <c r="S16" s="22"/>
      <c r="T16" s="22"/>
      <c r="U16" s="22"/>
      <c r="V16" s="22"/>
      <c r="W16" s="22"/>
      <c r="X16" s="22"/>
      <c r="Y16" s="54"/>
      <c r="Z16" s="53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54"/>
      <c r="AL16" s="53"/>
      <c r="AM16" s="22"/>
      <c r="AN16" s="22"/>
      <c r="AO16" s="22"/>
      <c r="AP16" s="22"/>
      <c r="AQ16" s="22"/>
      <c r="AR16" s="22"/>
      <c r="AS16" s="54"/>
      <c r="AT16" s="53"/>
      <c r="AU16" s="22"/>
      <c r="AV16" s="22"/>
      <c r="AW16" s="22"/>
      <c r="AX16" s="22"/>
      <c r="AY16" s="22"/>
      <c r="AZ16" s="22"/>
      <c r="BA16" s="54"/>
      <c r="BB16" s="53"/>
      <c r="BC16" s="22"/>
      <c r="BD16" s="22"/>
      <c r="BE16" s="54"/>
    </row>
    <row r="17" spans="1:58" ht="15.75" thickBot="1" x14ac:dyDescent="0.3">
      <c r="B17" s="53"/>
      <c r="C17" s="22"/>
      <c r="D17" s="22"/>
      <c r="E17" s="54"/>
      <c r="F17" s="53"/>
      <c r="G17" s="22"/>
      <c r="H17" s="22"/>
      <c r="I17" s="54"/>
      <c r="J17" s="53"/>
      <c r="K17" s="22"/>
      <c r="L17" s="22"/>
      <c r="M17" s="22"/>
      <c r="N17" s="22"/>
      <c r="O17" s="22"/>
      <c r="P17" s="22"/>
      <c r="Q17" s="54"/>
      <c r="R17" s="53"/>
      <c r="S17" s="22"/>
      <c r="T17" s="22"/>
      <c r="U17" s="22"/>
      <c r="V17" s="22"/>
      <c r="W17" s="22"/>
      <c r="X17" s="22"/>
      <c r="Y17" s="54"/>
      <c r="Z17" s="53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54"/>
      <c r="AL17" s="53"/>
      <c r="AM17" s="22"/>
      <c r="AN17" s="22"/>
      <c r="AO17" s="22"/>
      <c r="AP17" s="22"/>
      <c r="AQ17" s="22"/>
      <c r="AR17" s="22"/>
      <c r="AS17" s="54"/>
      <c r="AT17" s="53"/>
      <c r="AU17" s="22"/>
      <c r="AV17" s="22"/>
      <c r="AW17" s="22"/>
      <c r="AX17" s="22"/>
      <c r="AY17" s="22"/>
      <c r="AZ17" s="22"/>
      <c r="BA17" s="54"/>
      <c r="BB17" s="53"/>
      <c r="BC17" s="22"/>
      <c r="BD17" s="22"/>
      <c r="BE17" s="54"/>
    </row>
    <row r="18" spans="1:58" s="5" customFormat="1" x14ac:dyDescent="0.25">
      <c r="A18" s="34" t="s">
        <v>66</v>
      </c>
      <c r="B18" s="59" t="s">
        <v>36</v>
      </c>
      <c r="C18" s="60"/>
      <c r="D18" s="60"/>
      <c r="E18" s="61"/>
      <c r="F18" s="59" t="s">
        <v>37</v>
      </c>
      <c r="G18" s="60"/>
      <c r="H18" s="60"/>
      <c r="I18" s="61"/>
      <c r="J18" s="59" t="s">
        <v>38</v>
      </c>
      <c r="K18" s="60"/>
      <c r="L18" s="60"/>
      <c r="M18" s="61"/>
      <c r="N18" s="59" t="s">
        <v>39</v>
      </c>
      <c r="O18" s="60"/>
      <c r="P18" s="60"/>
      <c r="Q18" s="61"/>
      <c r="R18" s="59" t="s">
        <v>40</v>
      </c>
      <c r="S18" s="60"/>
      <c r="T18" s="60"/>
      <c r="U18" s="61"/>
      <c r="V18" s="59" t="s">
        <v>41</v>
      </c>
      <c r="W18" s="60"/>
      <c r="X18" s="60"/>
      <c r="Y18" s="61"/>
      <c r="Z18" s="59" t="s">
        <v>42</v>
      </c>
      <c r="AA18" s="60"/>
      <c r="AB18" s="60"/>
      <c r="AC18" s="61"/>
      <c r="AD18" s="59" t="s">
        <v>43</v>
      </c>
      <c r="AE18" s="60"/>
      <c r="AF18" s="60"/>
      <c r="AG18" s="61"/>
      <c r="AH18" s="59" t="s">
        <v>44</v>
      </c>
      <c r="AI18" s="60"/>
      <c r="AJ18" s="60"/>
      <c r="AK18" s="61"/>
      <c r="AL18" s="59" t="s">
        <v>45</v>
      </c>
      <c r="AM18" s="60"/>
      <c r="AN18" s="60"/>
      <c r="AO18" s="61"/>
      <c r="AP18" s="59" t="s">
        <v>46</v>
      </c>
      <c r="AQ18" s="60"/>
      <c r="AR18" s="60"/>
      <c r="AS18" s="61"/>
      <c r="AT18" s="59" t="s">
        <v>47</v>
      </c>
      <c r="AU18" s="60"/>
      <c r="AV18" s="60"/>
      <c r="AW18" s="61"/>
      <c r="AX18" s="59" t="s">
        <v>48</v>
      </c>
      <c r="AY18" s="60"/>
      <c r="AZ18" s="60"/>
      <c r="BA18" s="61"/>
      <c r="BB18" s="59" t="s">
        <v>49</v>
      </c>
      <c r="BC18" s="60"/>
      <c r="BD18" s="60"/>
      <c r="BE18" s="61"/>
    </row>
    <row r="19" spans="1:58" s="5" customFormat="1" ht="45" x14ac:dyDescent="0.25">
      <c r="A19" s="35" t="s">
        <v>72</v>
      </c>
      <c r="B19" s="18">
        <v>5000</v>
      </c>
      <c r="C19" s="62" t="s">
        <v>55</v>
      </c>
      <c r="D19" s="63"/>
      <c r="E19" s="64"/>
      <c r="F19" s="18">
        <v>328400</v>
      </c>
      <c r="G19" s="62" t="s">
        <v>55</v>
      </c>
      <c r="H19" s="63"/>
      <c r="I19" s="64"/>
      <c r="J19" s="18">
        <v>412200</v>
      </c>
      <c r="K19" s="62" t="s">
        <v>55</v>
      </c>
      <c r="L19" s="63"/>
      <c r="M19" s="64"/>
      <c r="N19" s="18">
        <v>316000</v>
      </c>
      <c r="O19" s="62" t="s">
        <v>55</v>
      </c>
      <c r="P19" s="63"/>
      <c r="Q19" s="64"/>
      <c r="R19" s="18">
        <v>160600</v>
      </c>
      <c r="S19" s="62" t="s">
        <v>55</v>
      </c>
      <c r="T19" s="63"/>
      <c r="U19" s="64"/>
      <c r="V19" s="18">
        <v>181000</v>
      </c>
      <c r="W19" s="62" t="s">
        <v>55</v>
      </c>
      <c r="X19" s="63"/>
      <c r="Y19" s="64"/>
      <c r="Z19" s="18">
        <v>147800</v>
      </c>
      <c r="AA19" s="62" t="s">
        <v>55</v>
      </c>
      <c r="AB19" s="63"/>
      <c r="AC19" s="64"/>
      <c r="AD19" s="18">
        <v>163000</v>
      </c>
      <c r="AE19" s="62" t="s">
        <v>55</v>
      </c>
      <c r="AF19" s="63"/>
      <c r="AG19" s="64"/>
      <c r="AH19" s="18">
        <v>142800</v>
      </c>
      <c r="AI19" s="62" t="s">
        <v>55</v>
      </c>
      <c r="AJ19" s="63"/>
      <c r="AK19" s="64"/>
      <c r="AL19" s="18">
        <v>212000</v>
      </c>
      <c r="AM19" s="62" t="s">
        <v>55</v>
      </c>
      <c r="AN19" s="63"/>
      <c r="AO19" s="64"/>
      <c r="AP19" s="18">
        <v>210400</v>
      </c>
      <c r="AQ19" s="62" t="s">
        <v>55</v>
      </c>
      <c r="AR19" s="63"/>
      <c r="AS19" s="64"/>
      <c r="AT19" s="18">
        <v>189400</v>
      </c>
      <c r="AU19" s="62" t="s">
        <v>55</v>
      </c>
      <c r="AV19" s="63"/>
      <c r="AW19" s="64"/>
      <c r="AX19" s="18">
        <v>176800</v>
      </c>
      <c r="AY19" s="62" t="s">
        <v>55</v>
      </c>
      <c r="AZ19" s="63"/>
      <c r="BA19" s="64"/>
      <c r="BB19" s="18">
        <v>206600</v>
      </c>
      <c r="BC19" s="62" t="s">
        <v>55</v>
      </c>
      <c r="BD19" s="63"/>
      <c r="BE19" s="64"/>
    </row>
    <row r="20" spans="1:58" s="5" customFormat="1" ht="15.75" thickBot="1" x14ac:dyDescent="0.3">
      <c r="A20" s="36" t="s">
        <v>62</v>
      </c>
      <c r="B20" s="33" t="s">
        <v>53</v>
      </c>
      <c r="C20" s="29" t="s">
        <v>25</v>
      </c>
      <c r="D20" s="57" t="s">
        <v>50</v>
      </c>
      <c r="E20" s="58"/>
      <c r="F20" s="33" t="s">
        <v>53</v>
      </c>
      <c r="G20" s="29" t="s">
        <v>25</v>
      </c>
      <c r="H20" s="57" t="s">
        <v>50</v>
      </c>
      <c r="I20" s="58"/>
      <c r="J20" s="33" t="s">
        <v>53</v>
      </c>
      <c r="K20" s="29" t="s">
        <v>25</v>
      </c>
      <c r="L20" s="57" t="s">
        <v>50</v>
      </c>
      <c r="M20" s="58"/>
      <c r="N20" s="33" t="s">
        <v>53</v>
      </c>
      <c r="O20" s="29" t="s">
        <v>25</v>
      </c>
      <c r="P20" s="57" t="s">
        <v>50</v>
      </c>
      <c r="Q20" s="58"/>
      <c r="R20" s="33" t="s">
        <v>53</v>
      </c>
      <c r="S20" s="29" t="s">
        <v>25</v>
      </c>
      <c r="T20" s="57" t="s">
        <v>50</v>
      </c>
      <c r="U20" s="58"/>
      <c r="V20" s="33" t="s">
        <v>53</v>
      </c>
      <c r="W20" s="29" t="s">
        <v>25</v>
      </c>
      <c r="X20" s="57" t="s">
        <v>50</v>
      </c>
      <c r="Y20" s="58"/>
      <c r="Z20" s="33" t="s">
        <v>53</v>
      </c>
      <c r="AA20" s="29" t="s">
        <v>25</v>
      </c>
      <c r="AB20" s="57" t="s">
        <v>50</v>
      </c>
      <c r="AC20" s="58"/>
      <c r="AD20" s="33" t="s">
        <v>53</v>
      </c>
      <c r="AE20" s="29" t="s">
        <v>25</v>
      </c>
      <c r="AF20" s="57" t="s">
        <v>50</v>
      </c>
      <c r="AG20" s="58"/>
      <c r="AH20" s="33" t="s">
        <v>53</v>
      </c>
      <c r="AI20" s="29" t="s">
        <v>25</v>
      </c>
      <c r="AJ20" s="57" t="s">
        <v>50</v>
      </c>
      <c r="AK20" s="58"/>
      <c r="AL20" s="33" t="s">
        <v>53</v>
      </c>
      <c r="AM20" s="29" t="s">
        <v>25</v>
      </c>
      <c r="AN20" s="57" t="s">
        <v>50</v>
      </c>
      <c r="AO20" s="58"/>
      <c r="AP20" s="33" t="s">
        <v>53</v>
      </c>
      <c r="AQ20" s="29" t="s">
        <v>25</v>
      </c>
      <c r="AR20" s="57" t="s">
        <v>50</v>
      </c>
      <c r="AS20" s="58"/>
      <c r="AT20" s="33" t="s">
        <v>53</v>
      </c>
      <c r="AU20" s="29" t="s">
        <v>25</v>
      </c>
      <c r="AV20" s="57" t="s">
        <v>50</v>
      </c>
      <c r="AW20" s="58"/>
      <c r="AX20" s="33" t="s">
        <v>53</v>
      </c>
      <c r="AY20" s="29" t="s">
        <v>25</v>
      </c>
      <c r="AZ20" s="57" t="s">
        <v>50</v>
      </c>
      <c r="BA20" s="58"/>
      <c r="BB20" s="33" t="s">
        <v>53</v>
      </c>
      <c r="BC20" s="29" t="s">
        <v>25</v>
      </c>
      <c r="BD20" s="57" t="s">
        <v>50</v>
      </c>
      <c r="BE20" s="58"/>
    </row>
    <row r="21" spans="1:58" x14ac:dyDescent="0.25">
      <c r="A21" s="37" t="s">
        <v>63</v>
      </c>
      <c r="B21" s="32">
        <f>B$19*C21/100</f>
        <v>680</v>
      </c>
      <c r="C21" s="30">
        <v>13.6</v>
      </c>
      <c r="D21" s="30">
        <v>-0.2</v>
      </c>
      <c r="E21" s="31">
        <v>27.3</v>
      </c>
      <c r="F21" s="32">
        <f>F$19*G21/100</f>
        <v>176022.39999999999</v>
      </c>
      <c r="G21" s="30">
        <v>53.6</v>
      </c>
      <c r="H21" s="30">
        <v>50.8</v>
      </c>
      <c r="I21" s="31">
        <v>56.4</v>
      </c>
      <c r="J21" s="32">
        <f>J$19*K21/100</f>
        <v>288540</v>
      </c>
      <c r="K21" s="30">
        <v>70</v>
      </c>
      <c r="L21" s="30">
        <v>67.900000000000006</v>
      </c>
      <c r="M21" s="31">
        <v>72.2</v>
      </c>
      <c r="N21" s="32">
        <f t="shared" ref="N21:N22" si="9">N$19*O21/100</f>
        <v>229100</v>
      </c>
      <c r="O21" s="30">
        <v>72.5</v>
      </c>
      <c r="P21" s="30">
        <v>69.900000000000006</v>
      </c>
      <c r="Q21" s="31">
        <v>75</v>
      </c>
      <c r="R21" s="32">
        <f>R$19*S21/100</f>
        <v>108886.8</v>
      </c>
      <c r="S21" s="30">
        <v>67.8</v>
      </c>
      <c r="T21" s="30">
        <v>63.9</v>
      </c>
      <c r="U21" s="31">
        <v>71.7</v>
      </c>
      <c r="V21" s="32">
        <f>V$19*W21/100</f>
        <v>68417.999999999985</v>
      </c>
      <c r="W21" s="30">
        <v>37.799999999999997</v>
      </c>
      <c r="X21" s="30">
        <v>34</v>
      </c>
      <c r="Y21" s="31">
        <v>41.6</v>
      </c>
      <c r="Z21" s="32">
        <f>Z$19*AA21/100</f>
        <v>84837.2</v>
      </c>
      <c r="AA21" s="30">
        <v>57.4</v>
      </c>
      <c r="AB21" s="30">
        <v>53.5</v>
      </c>
      <c r="AC21" s="31">
        <v>61.2</v>
      </c>
      <c r="AD21" s="32">
        <f>AD$19*AE21/100</f>
        <v>92095</v>
      </c>
      <c r="AE21" s="30">
        <v>56.5</v>
      </c>
      <c r="AF21" s="30">
        <v>52.2</v>
      </c>
      <c r="AG21" s="31">
        <v>60.7</v>
      </c>
      <c r="AH21" s="32">
        <f>AH$19*AI21/100</f>
        <v>95818.8</v>
      </c>
      <c r="AI21" s="30">
        <v>67.099999999999994</v>
      </c>
      <c r="AJ21" s="30">
        <v>63.2</v>
      </c>
      <c r="AK21" s="31">
        <v>71</v>
      </c>
      <c r="AL21" s="32">
        <f>AL$19*AM21/100</f>
        <v>161544</v>
      </c>
      <c r="AM21" s="30">
        <v>76.2</v>
      </c>
      <c r="AN21" s="30">
        <v>73.2</v>
      </c>
      <c r="AO21" s="31">
        <v>79.099999999999994</v>
      </c>
      <c r="AP21" s="32">
        <f>AP$19*AQ21/100</f>
        <v>69011.199999999997</v>
      </c>
      <c r="AQ21" s="30">
        <v>32.799999999999997</v>
      </c>
      <c r="AR21" s="30">
        <v>29.4</v>
      </c>
      <c r="AS21" s="31">
        <v>36.1</v>
      </c>
      <c r="AT21" s="32">
        <f>AT$19*AU21/100</f>
        <v>98677.4</v>
      </c>
      <c r="AU21" s="30">
        <v>52.1</v>
      </c>
      <c r="AV21" s="30">
        <v>48.4</v>
      </c>
      <c r="AW21" s="31">
        <v>55.9</v>
      </c>
      <c r="AX21" s="32">
        <f>AX$19*AY21/100</f>
        <v>67891.199999999997</v>
      </c>
      <c r="AY21" s="30">
        <v>38.4</v>
      </c>
      <c r="AZ21" s="30">
        <v>34.700000000000003</v>
      </c>
      <c r="BA21" s="31">
        <v>42.1</v>
      </c>
      <c r="BB21" s="32">
        <f>BB$19*BC21/100</f>
        <v>101440.6</v>
      </c>
      <c r="BC21" s="30">
        <v>49.1</v>
      </c>
      <c r="BD21" s="30">
        <v>45.5</v>
      </c>
      <c r="BE21" s="31">
        <v>52.7</v>
      </c>
    </row>
    <row r="22" spans="1:58" ht="15.75" thickBot="1" x14ac:dyDescent="0.3">
      <c r="A22" s="38" t="s">
        <v>64</v>
      </c>
      <c r="B22" s="19">
        <f t="shared" ref="B22" si="10">B$19*C22/100</f>
        <v>4320</v>
      </c>
      <c r="C22" s="7">
        <v>86.4</v>
      </c>
      <c r="D22" s="7">
        <v>72.7</v>
      </c>
      <c r="E22" s="8">
        <v>100.2</v>
      </c>
      <c r="F22" s="19">
        <f t="shared" ref="F22" si="11">F$19*G22/100</f>
        <v>152377.60000000001</v>
      </c>
      <c r="G22" s="7">
        <v>46.4</v>
      </c>
      <c r="H22" s="7">
        <v>43.6</v>
      </c>
      <c r="I22" s="8">
        <v>49.2</v>
      </c>
      <c r="J22" s="19">
        <f t="shared" ref="J22" si="12">J$19*K22/100</f>
        <v>123660</v>
      </c>
      <c r="K22" s="7">
        <v>30</v>
      </c>
      <c r="L22" s="7">
        <v>27.8</v>
      </c>
      <c r="M22" s="8">
        <v>32.1</v>
      </c>
      <c r="N22" s="19">
        <f t="shared" si="9"/>
        <v>86900</v>
      </c>
      <c r="O22" s="7">
        <v>27.5</v>
      </c>
      <c r="P22" s="7">
        <v>25</v>
      </c>
      <c r="Q22" s="8">
        <v>30.1</v>
      </c>
      <c r="R22" s="19">
        <f t="shared" ref="R22" si="13">R$19*S22/100</f>
        <v>51713.2</v>
      </c>
      <c r="S22" s="7">
        <v>32.200000000000003</v>
      </c>
      <c r="T22" s="7">
        <v>28.3</v>
      </c>
      <c r="U22" s="8">
        <v>36.1</v>
      </c>
      <c r="V22" s="19">
        <f t="shared" ref="V22" si="14">V$19*W22/100</f>
        <v>112582</v>
      </c>
      <c r="W22" s="7">
        <v>62.2</v>
      </c>
      <c r="X22" s="7">
        <v>58.4</v>
      </c>
      <c r="Y22" s="8">
        <v>66</v>
      </c>
      <c r="Z22" s="19">
        <f t="shared" ref="Z22" si="15">Z$19*AA22/100</f>
        <v>62962.8</v>
      </c>
      <c r="AA22" s="7">
        <v>42.6</v>
      </c>
      <c r="AB22" s="7">
        <v>38.799999999999997</v>
      </c>
      <c r="AC22" s="8">
        <v>46.5</v>
      </c>
      <c r="AD22" s="19">
        <f t="shared" ref="AD22" si="16">AD$19*AE22/100</f>
        <v>70905</v>
      </c>
      <c r="AE22" s="7">
        <v>43.5</v>
      </c>
      <c r="AF22" s="7">
        <v>39.299999999999997</v>
      </c>
      <c r="AG22" s="8">
        <v>47.8</v>
      </c>
      <c r="AH22" s="19">
        <f>AH$19*AI22/100</f>
        <v>46981.2</v>
      </c>
      <c r="AI22" s="7">
        <v>32.9</v>
      </c>
      <c r="AJ22" s="7">
        <v>29</v>
      </c>
      <c r="AK22" s="8">
        <v>36.799999999999997</v>
      </c>
      <c r="AL22" s="19">
        <f t="shared" ref="AL22" si="17">AL$19*AM22/100</f>
        <v>50456</v>
      </c>
      <c r="AM22" s="7">
        <v>23.8</v>
      </c>
      <c r="AN22" s="7">
        <v>20.9</v>
      </c>
      <c r="AO22" s="8">
        <v>26.8</v>
      </c>
      <c r="AP22" s="19">
        <f t="shared" ref="AP22" si="18">AP$19*AQ22/100</f>
        <v>141388.79999999999</v>
      </c>
      <c r="AQ22" s="7">
        <v>67.2</v>
      </c>
      <c r="AR22" s="7">
        <v>63.9</v>
      </c>
      <c r="AS22" s="8">
        <v>70.599999999999994</v>
      </c>
      <c r="AT22" s="19">
        <f t="shared" ref="AT22" si="19">AT$19*AU22/100</f>
        <v>90722.6</v>
      </c>
      <c r="AU22" s="7">
        <v>47.9</v>
      </c>
      <c r="AV22" s="7">
        <v>44.1</v>
      </c>
      <c r="AW22" s="8">
        <v>51.6</v>
      </c>
      <c r="AX22" s="19">
        <f t="shared" ref="AX22" si="20">AX$19*AY22/100</f>
        <v>108908.8</v>
      </c>
      <c r="AY22" s="7">
        <v>61.6</v>
      </c>
      <c r="AZ22" s="7">
        <v>57.9</v>
      </c>
      <c r="BA22" s="8">
        <v>65.3</v>
      </c>
      <c r="BB22" s="19">
        <f t="shared" ref="BB22" si="21">BB$19*BC22/100</f>
        <v>105159.4</v>
      </c>
      <c r="BC22" s="7">
        <v>50.9</v>
      </c>
      <c r="BD22" s="7">
        <v>47.3</v>
      </c>
      <c r="BE22" s="8">
        <v>54.5</v>
      </c>
    </row>
    <row r="23" spans="1:58" s="21" customFormat="1" ht="15.75" thickBot="1" x14ac:dyDescent="0.3">
      <c r="A23" s="39" t="s">
        <v>35</v>
      </c>
      <c r="B23" s="20">
        <f>SUM(B21:B22)</f>
        <v>5000</v>
      </c>
      <c r="C23" s="9">
        <f>SUM(C21:C22)</f>
        <v>100</v>
      </c>
      <c r="D23" s="9" t="s">
        <v>26</v>
      </c>
      <c r="E23" s="10" t="s">
        <v>26</v>
      </c>
      <c r="F23" s="20">
        <f>SUM(F21:F22)</f>
        <v>328400</v>
      </c>
      <c r="G23" s="9">
        <f>SUM(G21:G22)</f>
        <v>100</v>
      </c>
      <c r="H23" s="9" t="s">
        <v>26</v>
      </c>
      <c r="I23" s="10" t="s">
        <v>26</v>
      </c>
      <c r="J23" s="20">
        <f>SUM(J21:J22)</f>
        <v>412200</v>
      </c>
      <c r="K23" s="9">
        <f>SUM(K21:K22)</f>
        <v>100</v>
      </c>
      <c r="L23" s="9" t="s">
        <v>26</v>
      </c>
      <c r="M23" s="10" t="s">
        <v>26</v>
      </c>
      <c r="N23" s="55">
        <f>SUM(N21:N22)</f>
        <v>316000</v>
      </c>
      <c r="O23" s="9">
        <f>SUM(O21:O22)</f>
        <v>100</v>
      </c>
      <c r="P23" s="9" t="s">
        <v>26</v>
      </c>
      <c r="Q23" s="10" t="s">
        <v>26</v>
      </c>
      <c r="R23" s="55">
        <f>SUM(R21:R22)</f>
        <v>160600</v>
      </c>
      <c r="S23" s="9">
        <f>SUM(S21:S22)</f>
        <v>100</v>
      </c>
      <c r="T23" s="9" t="s">
        <v>26</v>
      </c>
      <c r="U23" s="10" t="s">
        <v>26</v>
      </c>
      <c r="V23" s="20">
        <f>SUM(V21:V22)</f>
        <v>181000</v>
      </c>
      <c r="W23" s="9">
        <f>SUM(W21:W22)</f>
        <v>100</v>
      </c>
      <c r="X23" s="9" t="s">
        <v>26</v>
      </c>
      <c r="Y23" s="10" t="s">
        <v>26</v>
      </c>
      <c r="Z23" s="55">
        <f>SUM(Z21:Z22)</f>
        <v>147800</v>
      </c>
      <c r="AA23" s="9">
        <f>SUM(AA21:AA22)</f>
        <v>100</v>
      </c>
      <c r="AB23" s="9" t="s">
        <v>26</v>
      </c>
      <c r="AC23" s="10" t="s">
        <v>26</v>
      </c>
      <c r="AD23" s="20">
        <f>SUM(AD21:AD22)</f>
        <v>163000</v>
      </c>
      <c r="AE23" s="9">
        <f>SUM(AE21:AE22)</f>
        <v>100</v>
      </c>
      <c r="AF23" s="9" t="s">
        <v>26</v>
      </c>
      <c r="AG23" s="10" t="s">
        <v>26</v>
      </c>
      <c r="AH23" s="20">
        <f>SUM(AH21:AH22)</f>
        <v>142800</v>
      </c>
      <c r="AI23" s="9">
        <f>SUM(AI21:AI22)</f>
        <v>100</v>
      </c>
      <c r="AJ23" s="9" t="s">
        <v>26</v>
      </c>
      <c r="AK23" s="10" t="s">
        <v>26</v>
      </c>
      <c r="AL23" s="20">
        <f>SUM(AL21:AL22)</f>
        <v>212000</v>
      </c>
      <c r="AM23" s="9">
        <f>SUM(AM21:AM22)</f>
        <v>100</v>
      </c>
      <c r="AN23" s="9" t="s">
        <v>26</v>
      </c>
      <c r="AO23" s="10" t="s">
        <v>26</v>
      </c>
      <c r="AP23" s="20">
        <f>SUM(AP21:AP22)</f>
        <v>210400</v>
      </c>
      <c r="AQ23" s="9">
        <f>SUM(AQ21:AQ22)</f>
        <v>100</v>
      </c>
      <c r="AR23" s="9" t="s">
        <v>26</v>
      </c>
      <c r="AS23" s="10" t="s">
        <v>26</v>
      </c>
      <c r="AT23" s="20">
        <f>SUM(AT21:AT22)</f>
        <v>189400</v>
      </c>
      <c r="AU23" s="9">
        <f>SUM(AU21:AU22)</f>
        <v>100</v>
      </c>
      <c r="AV23" s="9" t="s">
        <v>26</v>
      </c>
      <c r="AW23" s="10" t="s">
        <v>26</v>
      </c>
      <c r="AX23" s="20">
        <f>SUM(AX21:AX22)</f>
        <v>176800</v>
      </c>
      <c r="AY23" s="9">
        <f>SUM(AY21:AY22)</f>
        <v>100</v>
      </c>
      <c r="AZ23" s="9" t="s">
        <v>26</v>
      </c>
      <c r="BA23" s="10" t="s">
        <v>26</v>
      </c>
      <c r="BB23" s="20">
        <f>SUM(BB21:BB22)</f>
        <v>206600</v>
      </c>
      <c r="BC23" s="9">
        <f>SUM(BC21:BC22)</f>
        <v>100</v>
      </c>
      <c r="BD23" s="9" t="s">
        <v>26</v>
      </c>
      <c r="BE23" s="10" t="s">
        <v>26</v>
      </c>
      <c r="BF23" s="5"/>
    </row>
    <row r="25" spans="1:58" x14ac:dyDescent="0.25">
      <c r="A25" s="4" t="s">
        <v>56</v>
      </c>
    </row>
    <row r="27" spans="1:58" x14ac:dyDescent="0.25">
      <c r="A27" s="44" t="s">
        <v>57</v>
      </c>
    </row>
    <row r="28" spans="1:58" x14ac:dyDescent="0.25">
      <c r="A28" s="44" t="s">
        <v>67</v>
      </c>
    </row>
    <row r="29" spans="1:58" x14ac:dyDescent="0.25">
      <c r="A29" s="44" t="s">
        <v>68</v>
      </c>
    </row>
    <row r="30" spans="1:58" x14ac:dyDescent="0.25">
      <c r="A30" s="44" t="s">
        <v>58</v>
      </c>
    </row>
    <row r="31" spans="1:58" x14ac:dyDescent="0.25">
      <c r="A31" s="44" t="s">
        <v>59</v>
      </c>
    </row>
    <row r="32" spans="1:58" x14ac:dyDescent="0.25">
      <c r="A32" s="45"/>
    </row>
    <row r="33" spans="1:1" x14ac:dyDescent="0.25">
      <c r="A33" s="44" t="s">
        <v>60</v>
      </c>
    </row>
  </sheetData>
  <mergeCells count="69">
    <mergeCell ref="AL10:AS10"/>
    <mergeCell ref="AT10:BA10"/>
    <mergeCell ref="K11:M11"/>
    <mergeCell ref="G11:I11"/>
    <mergeCell ref="C11:E11"/>
    <mergeCell ref="S11:U11"/>
    <mergeCell ref="B10:E10"/>
    <mergeCell ref="F10:I10"/>
    <mergeCell ref="R10:Y10"/>
    <mergeCell ref="Z10:AK10"/>
    <mergeCell ref="C3:E3"/>
    <mergeCell ref="B2:E2"/>
    <mergeCell ref="J10:Q10"/>
    <mergeCell ref="BB10:BE10"/>
    <mergeCell ref="C19:E19"/>
    <mergeCell ref="G19:I19"/>
    <mergeCell ref="K19:M19"/>
    <mergeCell ref="O19:Q19"/>
    <mergeCell ref="S19:U19"/>
    <mergeCell ref="W19:Y19"/>
    <mergeCell ref="AA19:AC19"/>
    <mergeCell ref="AE19:AG19"/>
    <mergeCell ref="BC11:BE11"/>
    <mergeCell ref="AU11:AW11"/>
    <mergeCell ref="AM11:AO11"/>
    <mergeCell ref="AA11:AC11"/>
    <mergeCell ref="BD20:BE20"/>
    <mergeCell ref="AL18:AO18"/>
    <mergeCell ref="AP18:AS18"/>
    <mergeCell ref="AT18:AW18"/>
    <mergeCell ref="AX18:BA18"/>
    <mergeCell ref="AN20:AO20"/>
    <mergeCell ref="AR20:AS20"/>
    <mergeCell ref="AV20:AW20"/>
    <mergeCell ref="AZ20:BA20"/>
    <mergeCell ref="AM19:AO19"/>
    <mergeCell ref="AQ19:AS19"/>
    <mergeCell ref="AU19:AW19"/>
    <mergeCell ref="AY19:BA19"/>
    <mergeCell ref="BC19:BE19"/>
    <mergeCell ref="AB20:AC20"/>
    <mergeCell ref="AF20:AG20"/>
    <mergeCell ref="AJ20:AK20"/>
    <mergeCell ref="AD18:AG18"/>
    <mergeCell ref="AH18:AK18"/>
    <mergeCell ref="AI19:AK19"/>
    <mergeCell ref="X20:Y20"/>
    <mergeCell ref="B18:E18"/>
    <mergeCell ref="F18:I18"/>
    <mergeCell ref="J18:M18"/>
    <mergeCell ref="N18:Q18"/>
    <mergeCell ref="R18:U18"/>
    <mergeCell ref="D20:E20"/>
    <mergeCell ref="H20:I20"/>
    <mergeCell ref="L20:M20"/>
    <mergeCell ref="P20:Q20"/>
    <mergeCell ref="T20:U20"/>
    <mergeCell ref="AB12:AC12"/>
    <mergeCell ref="AN12:AO12"/>
    <mergeCell ref="AV12:AW12"/>
    <mergeCell ref="BD12:BE12"/>
    <mergeCell ref="V18:Y18"/>
    <mergeCell ref="Z18:AC18"/>
    <mergeCell ref="BB18:BE18"/>
    <mergeCell ref="D4:E4"/>
    <mergeCell ref="D12:E12"/>
    <mergeCell ref="H12:I12"/>
    <mergeCell ref="L12:M12"/>
    <mergeCell ref="T12:U12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Czech NFI – Forest area</vt:lpstr>
      <vt:lpstr>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MÁSLO Jan Bc.</dc:creator>
  <cp:lastModifiedBy>Bernd Eckhardt</cp:lastModifiedBy>
  <dcterms:created xsi:type="dcterms:W3CDTF">2019-12-22T21:33:40Z</dcterms:created>
  <dcterms:modified xsi:type="dcterms:W3CDTF">2020-01-08T16:07:58Z</dcterms:modified>
</cp:coreProperties>
</file>