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Z:\FISEAPPS\FISEPRO\New_Content\sample_NFI\FI\Originals_more_recent\Tabular_data\Info_level_B\Topic_GrowStock\"/>
    </mc:Choice>
  </mc:AlternateContent>
  <bookViews>
    <workbookView xWindow="0" yWindow="0" windowWidth="23730" windowHeight="9525"/>
  </bookViews>
  <sheets>
    <sheet name="Luke_Met_Mvarat_1.16" sheetId="3" r:id="rId1"/>
  </sheets>
  <definedNames>
    <definedName name="_xlnm._FilterDatabase" localSheetId="0" hidden="1">Luke_Met_Mvarat_1.16!$A$5:$Q$43</definedName>
  </definedNames>
  <calcPr calcId="162913" iterateDelta="1E-4"/>
</workbook>
</file>

<file path=xl/calcChain.xml><?xml version="1.0" encoding="utf-8"?>
<calcChain xmlns="http://schemas.openxmlformats.org/spreadsheetml/2006/main">
  <c r="N43" i="3" l="1"/>
  <c r="N42" i="3"/>
  <c r="N41" i="3"/>
  <c r="N40" i="3"/>
  <c r="N39" i="3"/>
  <c r="N38" i="3"/>
  <c r="N37" i="3"/>
  <c r="N36" i="3"/>
  <c r="N35" i="3"/>
  <c r="N34" i="3"/>
  <c r="N33" i="3"/>
  <c r="N32" i="3"/>
  <c r="N31" i="3"/>
  <c r="N30" i="3"/>
  <c r="N29" i="3"/>
  <c r="N28" i="3"/>
  <c r="N27" i="3"/>
  <c r="N26" i="3"/>
  <c r="N25" i="3"/>
  <c r="N24" i="3"/>
  <c r="N23" i="3"/>
  <c r="N22" i="3"/>
  <c r="N21" i="3"/>
  <c r="N20" i="3"/>
  <c r="N19" i="3"/>
  <c r="N18" i="3"/>
  <c r="N17" i="3"/>
  <c r="N16" i="3"/>
  <c r="N15" i="3"/>
  <c r="N14" i="3"/>
  <c r="N13" i="3"/>
  <c r="N12" i="3"/>
  <c r="N11" i="3"/>
  <c r="N10" i="3"/>
  <c r="N9" i="3"/>
  <c r="N8" i="3"/>
  <c r="N7" i="3"/>
  <c r="N6" i="3"/>
  <c r="L43" i="3"/>
  <c r="L42" i="3"/>
  <c r="L41" i="3"/>
  <c r="L40" i="3"/>
  <c r="L39" i="3"/>
  <c r="L38" i="3"/>
  <c r="L37" i="3"/>
  <c r="L36" i="3"/>
  <c r="L35" i="3"/>
  <c r="L34" i="3"/>
  <c r="L33" i="3"/>
  <c r="L32" i="3"/>
  <c r="L31" i="3"/>
  <c r="L30" i="3"/>
  <c r="L29" i="3"/>
  <c r="L28" i="3"/>
  <c r="L27" i="3"/>
  <c r="L26" i="3"/>
  <c r="L25" i="3"/>
  <c r="L24" i="3"/>
  <c r="L23" i="3"/>
  <c r="L22" i="3"/>
  <c r="L21" i="3"/>
  <c r="L20" i="3"/>
  <c r="L19" i="3"/>
  <c r="L18" i="3"/>
  <c r="L17" i="3"/>
  <c r="L16" i="3"/>
  <c r="L15" i="3"/>
  <c r="L14" i="3"/>
  <c r="L13" i="3"/>
  <c r="L12" i="3"/>
  <c r="L11" i="3"/>
  <c r="L10" i="3"/>
  <c r="L9" i="3"/>
  <c r="L8" i="3"/>
  <c r="L7" i="3"/>
  <c r="L6" i="3"/>
  <c r="J43" i="3"/>
  <c r="J42" i="3"/>
  <c r="J41" i="3"/>
  <c r="J40" i="3"/>
  <c r="J39" i="3"/>
  <c r="J38" i="3"/>
  <c r="J37" i="3"/>
  <c r="J36" i="3"/>
  <c r="J35" i="3"/>
  <c r="J34" i="3"/>
  <c r="J33" i="3"/>
  <c r="J32" i="3"/>
  <c r="J31" i="3"/>
  <c r="J30" i="3"/>
  <c r="J29" i="3"/>
  <c r="J28" i="3"/>
  <c r="J27" i="3"/>
  <c r="J26" i="3"/>
  <c r="J25" i="3"/>
  <c r="J24" i="3"/>
  <c r="J23" i="3"/>
  <c r="J22" i="3"/>
  <c r="J21" i="3"/>
  <c r="J20" i="3"/>
  <c r="J19" i="3"/>
  <c r="J18" i="3"/>
  <c r="J17" i="3"/>
  <c r="J16" i="3"/>
  <c r="J15" i="3"/>
  <c r="J14" i="3"/>
  <c r="J13" i="3"/>
  <c r="J12" i="3"/>
  <c r="J11" i="3"/>
  <c r="J10" i="3"/>
  <c r="J9" i="3"/>
  <c r="J8" i="3"/>
  <c r="J7" i="3"/>
  <c r="J6" i="3"/>
  <c r="H43" i="3"/>
  <c r="H42" i="3"/>
  <c r="H41" i="3"/>
  <c r="H40" i="3"/>
  <c r="H39" i="3"/>
  <c r="P39" i="3" s="1"/>
  <c r="H38" i="3"/>
  <c r="P38" i="3" s="1"/>
  <c r="H37" i="3"/>
  <c r="H36" i="3"/>
  <c r="H35" i="3"/>
  <c r="H34" i="3"/>
  <c r="H33" i="3"/>
  <c r="H32" i="3"/>
  <c r="H31" i="3"/>
  <c r="P31" i="3" s="1"/>
  <c r="H30" i="3"/>
  <c r="P30" i="3" s="1"/>
  <c r="H29" i="3"/>
  <c r="H28" i="3"/>
  <c r="H27" i="3"/>
  <c r="H26" i="3"/>
  <c r="H25" i="3"/>
  <c r="H24" i="3"/>
  <c r="H23" i="3"/>
  <c r="P23" i="3" s="1"/>
  <c r="H22" i="3"/>
  <c r="P22" i="3" s="1"/>
  <c r="H21" i="3"/>
  <c r="H20" i="3"/>
  <c r="H19" i="3"/>
  <c r="H18" i="3"/>
  <c r="H17" i="3"/>
  <c r="H16" i="3"/>
  <c r="H15" i="3"/>
  <c r="P15" i="3" s="1"/>
  <c r="H14" i="3"/>
  <c r="P14" i="3" s="1"/>
  <c r="H13" i="3"/>
  <c r="H12" i="3"/>
  <c r="H11" i="3"/>
  <c r="H10" i="3"/>
  <c r="H9" i="3"/>
  <c r="H8" i="3"/>
  <c r="H7" i="3"/>
  <c r="P7" i="3" s="1"/>
  <c r="H6" i="3"/>
  <c r="P6" i="3" s="1"/>
  <c r="P32" i="3" l="1"/>
  <c r="P8" i="3"/>
  <c r="P16" i="3"/>
  <c r="P24" i="3"/>
  <c r="P40" i="3"/>
  <c r="P9" i="3"/>
  <c r="P17" i="3"/>
  <c r="P25" i="3"/>
  <c r="P33" i="3"/>
  <c r="P41" i="3"/>
  <c r="P26" i="3"/>
  <c r="P10" i="3"/>
  <c r="P18" i="3"/>
  <c r="P42" i="3"/>
  <c r="P19" i="3"/>
  <c r="P27" i="3"/>
  <c r="P43" i="3"/>
  <c r="P12" i="3"/>
  <c r="P20" i="3"/>
  <c r="P28" i="3"/>
  <c r="P36" i="3"/>
  <c r="P34" i="3"/>
  <c r="P11" i="3"/>
  <c r="P35" i="3"/>
  <c r="P13" i="3"/>
  <c r="P21" i="3"/>
  <c r="P29" i="3"/>
  <c r="P37" i="3"/>
</calcChain>
</file>

<file path=xl/comments1.xml><?xml version="1.0" encoding="utf-8"?>
<comments xmlns="http://schemas.openxmlformats.org/spreadsheetml/2006/main">
  <authors>
    <author>PXWeb</author>
  </authors>
  <commentList>
    <comment ref="G4" authorId="0" shapeId="0">
      <text>
        <r>
          <rPr>
            <sz val="8"/>
            <color rgb="FF000000"/>
            <rFont val="Tahoma"/>
            <family val="2"/>
          </rPr>
          <t xml:space="preserve">Pine includes all other coniferous species except Norway spruce. The volume of other coniferous species in NFI 11 is 2.3 million m³. The volume of other coniferous species in NFI 12 is 3.1 million m³.
</t>
        </r>
      </text>
    </comment>
    <comment ref="B33" authorId="0" shapeId="0">
      <text>
        <r>
          <rPr>
            <sz val="8"/>
            <color rgb="FF000000"/>
            <rFont val="Tahoma"/>
            <family val="2"/>
          </rPr>
          <t xml:space="preserve">The results for the whole country, Southern- and Northern Finland have been calculated using the measurements of NFI12 during the years 2014-2017. Regional results have been calculated using the measurements of last five years (2013-2017) in NFI11 and in NFI12. In Åland and in Northern Lapland only the measurements of NFI11 have been made for the present.
</t>
        </r>
      </text>
    </comment>
  </commentList>
</comments>
</file>

<file path=xl/sharedStrings.xml><?xml version="1.0" encoding="utf-8"?>
<sst xmlns="http://schemas.openxmlformats.org/spreadsheetml/2006/main" count="248" uniqueCount="95">
  <si>
    <t>NFI 11 (2009-2013)</t>
  </si>
  <si>
    <t>Uusimaa</t>
  </si>
  <si>
    <t>Varsnais-Suomi</t>
  </si>
  <si>
    <t>Satakunta</t>
  </si>
  <si>
    <t>Kanta-Häme</t>
  </si>
  <si>
    <t>Pirkanmaa</t>
  </si>
  <si>
    <t>Päijät-Häme</t>
  </si>
  <si>
    <t>Kymenlaakso</t>
  </si>
  <si>
    <t>South Karelia</t>
  </si>
  <si>
    <t>Etelä-Savo</t>
  </si>
  <si>
    <t>Pohjois-Savo</t>
  </si>
  <si>
    <t>North Karelia</t>
  </si>
  <si>
    <t>Central Finland</t>
  </si>
  <si>
    <t>South Ostrobothnia</t>
  </si>
  <si>
    <t>Ostrobothnia</t>
  </si>
  <si>
    <t>Central Ostrobothnia</t>
  </si>
  <si>
    <t>North Ostrobothnia</t>
  </si>
  <si>
    <t>Kainuu</t>
  </si>
  <si>
    <t>Lapland</t>
  </si>
  <si>
    <t>Åland</t>
  </si>
  <si>
    <t>inventory:</t>
  </si>
  <si>
    <t>NFI 11 (2009-2013):</t>
  </si>
  <si>
    <t>According to NFI 11, growing stock volumes on forest land amounted to 2 295 million m³ and on poorly productive forest land 62 million m³.</t>
  </si>
  <si>
    <t>NFI 11/12:</t>
  </si>
  <si>
    <t>The results for the whole country have been calculated using the measurements of NFI12 during the years 2014-2017. Regional results have been calculated using the measurements of last five years (2013-2017) in NFI11 and in NFI12. In Åland and in Northern Lapland only the measurements of NFI11 have been made for the present.
According to the NFI 12, growing stock volumes on forest land amounted to 2 408 million m³ and on poorly productive forest land 65 million m³.</t>
  </si>
  <si>
    <t>tree species:</t>
  </si>
  <si>
    <t>Pine (mill. m³):</t>
  </si>
  <si>
    <t>Pine includes all other coniferous species except Norway spruce. The volume of other coniferous species in NFI 11 is 2.3 million m³. The volume of other coniferous species in NFI 12 is 3.1 million m³.</t>
  </si>
  <si>
    <t>Latest update:</t>
  </si>
  <si>
    <t>20170224 09:00</t>
  </si>
  <si>
    <t>Source:</t>
  </si>
  <si>
    <t>Luonnonvarakeskus, Metsävarat</t>
  </si>
  <si>
    <t>Contact:</t>
  </si>
  <si>
    <t>tietopalvelu@luke.fi</t>
  </si>
  <si>
    <t>Copyright</t>
  </si>
  <si>
    <t>Units:</t>
  </si>
  <si>
    <t>mill. m³, %</t>
  </si>
  <si>
    <t>Database:</t>
  </si>
  <si>
    <t>Luke/Tilastot</t>
  </si>
  <si>
    <t>Internal reference code:</t>
  </si>
  <si>
    <t>Luke_Met_Mvarat_1.16</t>
  </si>
  <si>
    <t>Pine</t>
  </si>
  <si>
    <t>Spruce</t>
  </si>
  <si>
    <t>Birch</t>
  </si>
  <si>
    <t>Other broadleaved</t>
  </si>
  <si>
    <t>Total volume</t>
  </si>
  <si>
    <t>in million m³</t>
  </si>
  <si>
    <t>in %</t>
  </si>
  <si>
    <t>FI1B</t>
  </si>
  <si>
    <t>Helsinki-Uusimaa</t>
  </si>
  <si>
    <t>FI1B1</t>
  </si>
  <si>
    <t>FI1C</t>
  </si>
  <si>
    <t>South Finland</t>
  </si>
  <si>
    <t>FI1C1</t>
  </si>
  <si>
    <t>FI19</t>
  </si>
  <si>
    <t>West Finland</t>
  </si>
  <si>
    <t>FI196</t>
  </si>
  <si>
    <t>FI1C2</t>
  </si>
  <si>
    <t>FI197</t>
  </si>
  <si>
    <t>FI1C3</t>
  </si>
  <si>
    <t>FI1C4</t>
  </si>
  <si>
    <t>FI1C5</t>
  </si>
  <si>
    <t>FI1D</t>
  </si>
  <si>
    <t>North &amp; East Finland</t>
  </si>
  <si>
    <t>FI1D1</t>
  </si>
  <si>
    <t>FI1D2</t>
  </si>
  <si>
    <t>FI1D3</t>
  </si>
  <si>
    <t>FI193</t>
  </si>
  <si>
    <t>FI194</t>
  </si>
  <si>
    <t>FI195</t>
  </si>
  <si>
    <t>FI1D5</t>
  </si>
  <si>
    <t>FI1D6</t>
  </si>
  <si>
    <t>FI1D4</t>
  </si>
  <si>
    <t>FI1D7</t>
  </si>
  <si>
    <t>FI20</t>
  </si>
  <si>
    <t>FI200</t>
  </si>
  <si>
    <t>NFI 11/12 (2013-2017)</t>
  </si>
  <si>
    <t>ID - originally sorted by NUTS3 Code</t>
  </si>
  <si>
    <t>Forest Inventory</t>
  </si>
  <si>
    <t>NUTS 2 Level</t>
  </si>
  <si>
    <t>NUTS 3 Level</t>
  </si>
  <si>
    <t>#</t>
  </si>
  <si>
    <t>Period</t>
  </si>
  <si>
    <t>Code</t>
  </si>
  <si>
    <t>Name</t>
  </si>
  <si>
    <t>Value adding steps:</t>
  </si>
  <si>
    <t>Columns with percentage values added; Table enabled for filtering at NUTS 2 &amp; 3 levels</t>
  </si>
  <si>
    <t>Table formated</t>
  </si>
  <si>
    <t>Table Quality checked: Totals</t>
  </si>
  <si>
    <t>Forest Land and Poorly Productive Forest Land</t>
  </si>
  <si>
    <t>JRC value adding: 2019-02</t>
  </si>
  <si>
    <t>Attention:</t>
  </si>
  <si>
    <t>Larger deviations from 100 %, due to rounding matters combined with small figures</t>
  </si>
  <si>
    <t>Growing stock volume (in millions m3) on 'Forest Land' and 'Poorly Productive Forest Land' by tree species in NFI 11 (2009-2013) and NFI 11/12 (2013-2017) inventory by regions</t>
  </si>
  <si>
    <t>Growing stock on land available for wood production  (see also Table 1.18 for exact volume figures)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</si>
</sst>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5" x14ac:knownFonts="1">
    <font>
      <sz val="11"/>
      <color rgb="FF000000"/>
      <name val="Calibri"/>
      <family val="2"/>
    </font>
    <font>
      <b/>
      <sz val="14"/>
      <color rgb="FF000000"/>
      <name val="Calibri"/>
      <family val="2"/>
    </font>
    <font>
      <b/>
      <sz val="11"/>
      <color rgb="FF000000"/>
      <name val="Calibri"/>
      <family val="2"/>
    </font>
    <font>
      <sz val="8"/>
      <color rgb="FF000000"/>
      <name val="Tahoma"/>
      <family val="2"/>
    </font>
    <font>
      <sz val="11"/>
      <color rgb="FF000000"/>
      <name val="Calibri"/>
      <family val="2"/>
    </font>
  </fonts>
  <fills count="3">
    <fill>
      <patternFill patternType="none"/>
    </fill>
    <fill>
      <patternFill patternType="gray125"/>
    </fill>
    <fill>
      <patternFill patternType="solid">
        <fgColor rgb="FFFFFF00"/>
        <bgColor indexed="64"/>
      </patternFill>
    </fill>
  </fills>
  <borders count="24">
    <border>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pplyNumberFormat="0" applyBorder="0" applyAlignment="0"/>
    <xf numFmtId="9" fontId="4" fillId="0" borderId="0" applyFont="0" applyFill="0" applyBorder="0" applyAlignment="0" applyProtection="0"/>
  </cellStyleXfs>
  <cellXfs count="85">
    <xf numFmtId="0" fontId="0" fillId="0" borderId="0" xfId="0" applyFill="1" applyProtection="1"/>
    <xf numFmtId="0" fontId="1" fillId="0" borderId="0" xfId="0" applyFont="1" applyFill="1" applyProtection="1"/>
    <xf numFmtId="0" fontId="0" fillId="0" borderId="0" xfId="0" applyFill="1" applyAlignment="1" applyProtection="1">
      <alignment wrapText="1"/>
    </xf>
    <xf numFmtId="0" fontId="0" fillId="0" borderId="10" xfId="0" applyFont="1" applyFill="1" applyBorder="1" applyProtection="1"/>
    <xf numFmtId="0" fontId="0" fillId="0" borderId="10" xfId="0" applyFill="1" applyBorder="1" applyProtection="1"/>
    <xf numFmtId="0" fontId="0" fillId="0" borderId="0" xfId="0" applyFill="1" applyProtection="1"/>
    <xf numFmtId="0" fontId="0" fillId="0" borderId="9" xfId="0" applyFont="1" applyFill="1" applyBorder="1" applyProtection="1"/>
    <xf numFmtId="0" fontId="0" fillId="0" borderId="9" xfId="0" applyFill="1" applyBorder="1" applyProtection="1"/>
    <xf numFmtId="0" fontId="0" fillId="0" borderId="5" xfId="0" applyFill="1" applyBorder="1" applyProtection="1"/>
    <xf numFmtId="0" fontId="0" fillId="0" borderId="5" xfId="0" applyFont="1" applyFill="1" applyBorder="1" applyProtection="1"/>
    <xf numFmtId="0" fontId="2" fillId="0" borderId="2" xfId="0" applyFont="1" applyFill="1" applyBorder="1" applyAlignment="1" applyProtection="1">
      <alignment horizontal="center" vertical="top" wrapText="1"/>
    </xf>
    <xf numFmtId="0" fontId="2" fillId="0" borderId="1" xfId="0" applyFont="1" applyFill="1" applyBorder="1" applyAlignment="1" applyProtection="1">
      <alignment vertical="top" wrapText="1"/>
    </xf>
    <xf numFmtId="0" fontId="0" fillId="0" borderId="0" xfId="0" applyFill="1" applyAlignment="1" applyProtection="1">
      <alignment vertical="top"/>
    </xf>
    <xf numFmtId="0" fontId="2" fillId="0" borderId="9" xfId="0" applyFont="1" applyFill="1" applyBorder="1" applyProtection="1"/>
    <xf numFmtId="3" fontId="0" fillId="0" borderId="9" xfId="0" applyNumberFormat="1" applyFill="1" applyBorder="1" applyProtection="1"/>
    <xf numFmtId="164" fontId="0" fillId="0" borderId="9" xfId="1" applyNumberFormat="1" applyFont="1" applyFill="1" applyBorder="1" applyProtection="1"/>
    <xf numFmtId="0" fontId="0" fillId="0" borderId="11" xfId="0" applyFill="1" applyBorder="1" applyAlignment="1" applyProtection="1">
      <alignment horizontal="center"/>
    </xf>
    <xf numFmtId="0" fontId="0" fillId="0" borderId="6" xfId="0" applyFill="1" applyBorder="1" applyAlignment="1" applyProtection="1">
      <alignment horizontal="center"/>
    </xf>
    <xf numFmtId="0" fontId="2" fillId="0" borderId="5" xfId="0" applyFont="1" applyFill="1" applyBorder="1" applyProtection="1"/>
    <xf numFmtId="3" fontId="0" fillId="0" borderId="5" xfId="0" applyNumberFormat="1" applyFill="1" applyBorder="1" applyProtection="1"/>
    <xf numFmtId="164" fontId="0" fillId="0" borderId="5" xfId="1" applyNumberFormat="1" applyFont="1" applyFill="1" applyBorder="1" applyProtection="1"/>
    <xf numFmtId="164" fontId="2" fillId="0" borderId="12" xfId="1" applyNumberFormat="1" applyFont="1" applyFill="1" applyBorder="1" applyProtection="1"/>
    <xf numFmtId="3" fontId="2" fillId="0" borderId="11" xfId="0" applyNumberFormat="1" applyFont="1" applyFill="1" applyBorder="1" applyProtection="1"/>
    <xf numFmtId="3" fontId="2" fillId="0" borderId="6" xfId="0" applyNumberFormat="1" applyFont="1" applyFill="1" applyBorder="1" applyProtection="1"/>
    <xf numFmtId="0" fontId="2" fillId="0" borderId="12" xfId="0" applyFont="1" applyFill="1" applyBorder="1" applyProtection="1"/>
    <xf numFmtId="0" fontId="2" fillId="0" borderId="7" xfId="0" applyFont="1" applyFill="1" applyBorder="1" applyProtection="1"/>
    <xf numFmtId="3" fontId="0" fillId="0" borderId="11" xfId="0" applyNumberFormat="1" applyFill="1" applyBorder="1" applyProtection="1"/>
    <xf numFmtId="3" fontId="0" fillId="0" borderId="6" xfId="0" applyNumberFormat="1" applyFill="1" applyBorder="1" applyProtection="1"/>
    <xf numFmtId="0" fontId="2" fillId="0" borderId="4" xfId="0" applyFont="1" applyFill="1" applyBorder="1" applyAlignment="1" applyProtection="1">
      <alignment vertical="top" wrapText="1"/>
    </xf>
    <xf numFmtId="0" fontId="2" fillId="0" borderId="13" xfId="0" applyFont="1" applyFill="1" applyBorder="1" applyAlignment="1" applyProtection="1">
      <alignment horizontal="center" vertical="top" wrapText="1"/>
    </xf>
    <xf numFmtId="0" fontId="2" fillId="0" borderId="14" xfId="0" applyFont="1" applyFill="1" applyBorder="1" applyAlignment="1" applyProtection="1">
      <alignment vertical="top" wrapText="1"/>
    </xf>
    <xf numFmtId="0" fontId="2" fillId="0" borderId="15" xfId="0" applyFont="1" applyFill="1" applyBorder="1" applyAlignment="1" applyProtection="1">
      <alignment vertical="top" wrapText="1"/>
    </xf>
    <xf numFmtId="0" fontId="2" fillId="0" borderId="13" xfId="0" applyFont="1" applyFill="1" applyBorder="1" applyAlignment="1" applyProtection="1">
      <alignment vertical="top" wrapText="1"/>
    </xf>
    <xf numFmtId="0" fontId="2" fillId="0" borderId="16" xfId="0" applyFont="1" applyFill="1" applyBorder="1" applyAlignment="1" applyProtection="1">
      <alignment vertical="top" wrapText="1"/>
    </xf>
    <xf numFmtId="0" fontId="0" fillId="0" borderId="4" xfId="0" applyFill="1" applyBorder="1" applyProtection="1"/>
    <xf numFmtId="0" fontId="0" fillId="0" borderId="17" xfId="0" applyFill="1" applyBorder="1" applyProtection="1"/>
    <xf numFmtId="0" fontId="0" fillId="0" borderId="8" xfId="0" applyFill="1" applyBorder="1" applyProtection="1"/>
    <xf numFmtId="164" fontId="2" fillId="2" borderId="7" xfId="1" applyNumberFormat="1" applyFont="1" applyFill="1" applyBorder="1" applyProtection="1"/>
    <xf numFmtId="0" fontId="2" fillId="0" borderId="10" xfId="0" applyFont="1" applyFill="1" applyBorder="1" applyProtection="1"/>
    <xf numFmtId="0" fontId="0" fillId="0" borderId="18" xfId="0" applyFill="1" applyBorder="1" applyAlignment="1" applyProtection="1">
      <alignment horizontal="center"/>
    </xf>
    <xf numFmtId="0" fontId="0" fillId="0" borderId="0" xfId="0" applyFill="1" applyProtection="1"/>
    <xf numFmtId="0" fontId="1" fillId="0" borderId="0" xfId="0" applyFont="1" applyFill="1" applyProtection="1"/>
    <xf numFmtId="0" fontId="0" fillId="0" borderId="9" xfId="0" applyFont="1" applyFill="1" applyBorder="1" applyProtection="1"/>
    <xf numFmtId="0" fontId="0" fillId="0" borderId="9" xfId="0" applyFill="1" applyBorder="1" applyProtection="1"/>
    <xf numFmtId="0" fontId="0" fillId="0" borderId="5" xfId="0" applyFill="1" applyBorder="1" applyProtection="1"/>
    <xf numFmtId="0" fontId="0" fillId="0" borderId="5" xfId="0" applyFont="1" applyFill="1" applyBorder="1" applyProtection="1"/>
    <xf numFmtId="0" fontId="2" fillId="0" borderId="9" xfId="0" applyFont="1" applyFill="1" applyBorder="1" applyProtection="1"/>
    <xf numFmtId="3" fontId="0" fillId="0" borderId="9" xfId="0" applyNumberFormat="1" applyFill="1" applyBorder="1" applyProtection="1"/>
    <xf numFmtId="164" fontId="0" fillId="0" borderId="9" xfId="1" applyNumberFormat="1" applyFont="1" applyFill="1" applyBorder="1" applyProtection="1"/>
    <xf numFmtId="0" fontId="0" fillId="0" borderId="11" xfId="0" applyFill="1" applyBorder="1" applyAlignment="1" applyProtection="1">
      <alignment horizontal="center"/>
    </xf>
    <xf numFmtId="0" fontId="0" fillId="0" borderId="6" xfId="0" applyFill="1" applyBorder="1" applyAlignment="1" applyProtection="1">
      <alignment horizontal="center"/>
    </xf>
    <xf numFmtId="0" fontId="2" fillId="0" borderId="5" xfId="0" applyFont="1" applyFill="1" applyBorder="1" applyProtection="1"/>
    <xf numFmtId="3" fontId="0" fillId="0" borderId="5" xfId="0" applyNumberFormat="1" applyFill="1" applyBorder="1" applyProtection="1"/>
    <xf numFmtId="164" fontId="0" fillId="0" borderId="5" xfId="1" applyNumberFormat="1" applyFont="1" applyFill="1" applyBorder="1" applyProtection="1"/>
    <xf numFmtId="164" fontId="2" fillId="0" borderId="12" xfId="1" applyNumberFormat="1" applyFont="1" applyFill="1" applyBorder="1" applyProtection="1"/>
    <xf numFmtId="3" fontId="2" fillId="0" borderId="11" xfId="0" applyNumberFormat="1" applyFont="1" applyFill="1" applyBorder="1" applyProtection="1"/>
    <xf numFmtId="3" fontId="2" fillId="0" borderId="6" xfId="0" applyNumberFormat="1" applyFont="1" applyFill="1" applyBorder="1" applyProtection="1"/>
    <xf numFmtId="0" fontId="0" fillId="0" borderId="2" xfId="0" applyFill="1" applyBorder="1" applyAlignment="1" applyProtection="1">
      <alignment horizontal="center"/>
    </xf>
    <xf numFmtId="0" fontId="2" fillId="0" borderId="1" xfId="0" applyFont="1" applyFill="1" applyBorder="1" applyProtection="1"/>
    <xf numFmtId="0" fontId="0" fillId="0" borderId="1" xfId="0" applyFont="1" applyFill="1" applyBorder="1" applyProtection="1"/>
    <xf numFmtId="3" fontId="0" fillId="0" borderId="1" xfId="0" applyNumberFormat="1" applyFill="1" applyBorder="1" applyProtection="1"/>
    <xf numFmtId="164" fontId="0" fillId="0" borderId="1" xfId="1" applyNumberFormat="1" applyFont="1" applyFill="1" applyBorder="1" applyProtection="1"/>
    <xf numFmtId="3" fontId="2" fillId="0" borderId="2" xfId="0" applyNumberFormat="1" applyFont="1" applyFill="1" applyBorder="1" applyProtection="1"/>
    <xf numFmtId="164" fontId="2" fillId="0" borderId="3" xfId="1" applyNumberFormat="1" applyFont="1" applyFill="1" applyBorder="1" applyProtection="1"/>
    <xf numFmtId="0" fontId="2" fillId="0" borderId="3" xfId="0" applyFont="1" applyFill="1" applyBorder="1" applyProtection="1"/>
    <xf numFmtId="0" fontId="2" fillId="0" borderId="12" xfId="0" applyFont="1" applyFill="1" applyBorder="1" applyProtection="1"/>
    <xf numFmtId="0" fontId="2" fillId="0" borderId="7" xfId="0" applyFont="1" applyFill="1" applyBorder="1" applyProtection="1"/>
    <xf numFmtId="3" fontId="0" fillId="0" borderId="2" xfId="0" applyNumberFormat="1" applyFill="1" applyBorder="1" applyProtection="1"/>
    <xf numFmtId="3" fontId="0" fillId="0" borderId="11" xfId="0" applyNumberFormat="1" applyFill="1" applyBorder="1" applyProtection="1"/>
    <xf numFmtId="3" fontId="0" fillId="0" borderId="6" xfId="0" applyNumberFormat="1" applyFill="1" applyBorder="1" applyProtection="1"/>
    <xf numFmtId="0" fontId="0" fillId="0" borderId="1" xfId="0" applyFill="1" applyBorder="1" applyProtection="1"/>
    <xf numFmtId="0" fontId="2" fillId="0" borderId="19" xfId="0" applyFont="1" applyFill="1" applyBorder="1" applyProtection="1"/>
    <xf numFmtId="3" fontId="0" fillId="0" borderId="18" xfId="0" applyNumberFormat="1" applyFill="1" applyBorder="1" applyProtection="1"/>
    <xf numFmtId="164" fontId="0" fillId="0" borderId="10" xfId="1" applyNumberFormat="1" applyFont="1" applyFill="1" applyBorder="1" applyProtection="1"/>
    <xf numFmtId="3" fontId="0" fillId="0" borderId="10" xfId="0" applyNumberFormat="1" applyFill="1" applyBorder="1" applyProtection="1"/>
    <xf numFmtId="3" fontId="2" fillId="0" borderId="18" xfId="0" applyNumberFormat="1" applyFont="1" applyFill="1" applyBorder="1" applyProtection="1"/>
    <xf numFmtId="164" fontId="2" fillId="0" borderId="19" xfId="1" applyNumberFormat="1" applyFont="1" applyFill="1" applyBorder="1" applyProtection="1"/>
    <xf numFmtId="0" fontId="0" fillId="0" borderId="20" xfId="0" applyFill="1" applyBorder="1" applyProtection="1"/>
    <xf numFmtId="0" fontId="0" fillId="2" borderId="0" xfId="0" applyFill="1" applyProtection="1"/>
    <xf numFmtId="0" fontId="2" fillId="0" borderId="1" xfId="0" applyFont="1" applyFill="1" applyBorder="1" applyAlignment="1" applyProtection="1">
      <alignment horizontal="center" vertical="top" wrapText="1"/>
    </xf>
    <xf numFmtId="0" fontId="2" fillId="0" borderId="3" xfId="0" applyFont="1" applyFill="1" applyBorder="1" applyAlignment="1" applyProtection="1">
      <alignment horizontal="center" vertical="top" wrapText="1"/>
    </xf>
    <xf numFmtId="0" fontId="2" fillId="0" borderId="21" xfId="0" applyFont="1" applyFill="1" applyBorder="1" applyAlignment="1" applyProtection="1">
      <alignment horizontal="center"/>
    </xf>
    <xf numFmtId="0" fontId="2" fillId="0" borderId="22" xfId="0" applyFont="1" applyFill="1" applyBorder="1" applyAlignment="1" applyProtection="1">
      <alignment horizontal="center"/>
    </xf>
    <xf numFmtId="0" fontId="2" fillId="0" borderId="23" xfId="0" applyFont="1" applyFill="1" applyBorder="1" applyAlignment="1" applyProtection="1">
      <alignment horizontal="center"/>
    </xf>
    <xf numFmtId="0" fontId="2" fillId="0" borderId="2" xfId="0" applyFont="1" applyFill="1" applyBorder="1" applyAlignment="1" applyProtection="1">
      <alignment horizontal="center" vertical="top"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84"/>
  <sheetViews>
    <sheetView tabSelected="1" topLeftCell="C1" workbookViewId="0">
      <selection activeCell="R1" sqref="R1:R1048576"/>
    </sheetView>
  </sheetViews>
  <sheetFormatPr defaultRowHeight="15" x14ac:dyDescent="0.25"/>
  <cols>
    <col min="1" max="1" width="14.7109375" customWidth="1"/>
    <col min="2" max="2" width="32.7109375" customWidth="1"/>
    <col min="3" max="3" width="10.7109375" customWidth="1"/>
    <col min="4" max="4" width="19.28515625" bestFit="1" customWidth="1"/>
    <col min="5" max="5" width="10.7109375" customWidth="1"/>
    <col min="6" max="6" width="21.85546875" customWidth="1"/>
    <col min="7" max="16" width="12.7109375" customWidth="1"/>
    <col min="17" max="17" width="32.5703125" customWidth="1"/>
  </cols>
  <sheetData>
    <row r="1" spans="1:18" ht="18.75" x14ac:dyDescent="0.3">
      <c r="A1" s="1" t="s">
        <v>93</v>
      </c>
      <c r="C1" s="1"/>
      <c r="D1" s="1"/>
      <c r="E1" s="1"/>
    </row>
    <row r="2" spans="1:18" s="40" customFormat="1" ht="19.5" thickBot="1" x14ac:dyDescent="0.35">
      <c r="A2" s="41"/>
      <c r="C2" s="41"/>
      <c r="D2" s="41"/>
      <c r="E2" s="41"/>
    </row>
    <row r="3" spans="1:18" ht="15.75" thickBot="1" x14ac:dyDescent="0.3">
      <c r="G3" s="81" t="s">
        <v>89</v>
      </c>
      <c r="H3" s="82"/>
      <c r="I3" s="82"/>
      <c r="J3" s="82"/>
      <c r="K3" s="82"/>
      <c r="L3" s="82"/>
      <c r="M3" s="82"/>
      <c r="N3" s="82"/>
      <c r="O3" s="82"/>
      <c r="P3" s="82"/>
      <c r="Q3" s="83"/>
    </row>
    <row r="4" spans="1:18" s="12" customFormat="1" ht="44.25" customHeight="1" x14ac:dyDescent="0.25">
      <c r="A4" s="10" t="s">
        <v>77</v>
      </c>
      <c r="B4" s="11" t="s">
        <v>78</v>
      </c>
      <c r="C4" s="79" t="s">
        <v>79</v>
      </c>
      <c r="D4" s="79"/>
      <c r="E4" s="79" t="s">
        <v>80</v>
      </c>
      <c r="F4" s="80"/>
      <c r="G4" s="84" t="s">
        <v>41</v>
      </c>
      <c r="H4" s="79"/>
      <c r="I4" s="79" t="s">
        <v>42</v>
      </c>
      <c r="J4" s="79"/>
      <c r="K4" s="79" t="s">
        <v>43</v>
      </c>
      <c r="L4" s="79"/>
      <c r="M4" s="79" t="s">
        <v>44</v>
      </c>
      <c r="N4" s="80"/>
      <c r="O4" s="84" t="s">
        <v>45</v>
      </c>
      <c r="P4" s="80"/>
      <c r="Q4" s="28" t="s">
        <v>94</v>
      </c>
    </row>
    <row r="5" spans="1:18" s="12" customFormat="1" ht="30" customHeight="1" thickBot="1" x14ac:dyDescent="0.3">
      <c r="A5" s="29" t="s">
        <v>81</v>
      </c>
      <c r="B5" s="30" t="s">
        <v>82</v>
      </c>
      <c r="C5" s="30" t="s">
        <v>83</v>
      </c>
      <c r="D5" s="30" t="s">
        <v>84</v>
      </c>
      <c r="E5" s="30" t="s">
        <v>83</v>
      </c>
      <c r="F5" s="31" t="s">
        <v>84</v>
      </c>
      <c r="G5" s="32" t="s">
        <v>46</v>
      </c>
      <c r="H5" s="30" t="s">
        <v>47</v>
      </c>
      <c r="I5" s="30" t="s">
        <v>46</v>
      </c>
      <c r="J5" s="30" t="s">
        <v>47</v>
      </c>
      <c r="K5" s="30" t="s">
        <v>46</v>
      </c>
      <c r="L5" s="30" t="s">
        <v>47</v>
      </c>
      <c r="M5" s="30" t="s">
        <v>46</v>
      </c>
      <c r="N5" s="31" t="s">
        <v>47</v>
      </c>
      <c r="O5" s="32" t="s">
        <v>46</v>
      </c>
      <c r="P5" s="31" t="s">
        <v>47</v>
      </c>
      <c r="Q5" s="33" t="s">
        <v>47</v>
      </c>
    </row>
    <row r="6" spans="1:18" x14ac:dyDescent="0.25">
      <c r="A6" s="57">
        <v>1</v>
      </c>
      <c r="B6" s="58" t="s">
        <v>0</v>
      </c>
      <c r="C6" s="59" t="s">
        <v>54</v>
      </c>
      <c r="D6" s="59" t="s">
        <v>55</v>
      </c>
      <c r="E6" s="70" t="s">
        <v>67</v>
      </c>
      <c r="F6" s="64" t="s">
        <v>12</v>
      </c>
      <c r="G6" s="67">
        <v>87</v>
      </c>
      <c r="H6" s="61">
        <f>G6/$O6</f>
        <v>0.46524064171122997</v>
      </c>
      <c r="I6" s="60">
        <v>65</v>
      </c>
      <c r="J6" s="61">
        <f>I6/$O6</f>
        <v>0.34759358288770054</v>
      </c>
      <c r="K6" s="60">
        <v>28</v>
      </c>
      <c r="L6" s="61">
        <f>K6/$O6</f>
        <v>0.1497326203208556</v>
      </c>
      <c r="M6" s="60">
        <v>6</v>
      </c>
      <c r="N6" s="61">
        <f>M6/$O6</f>
        <v>3.2085561497326207E-2</v>
      </c>
      <c r="O6" s="62">
        <v>187</v>
      </c>
      <c r="P6" s="63">
        <f>SUM(H6,J6,L6,N6)</f>
        <v>0.99465240641711239</v>
      </c>
      <c r="Q6" s="34">
        <v>96.3</v>
      </c>
    </row>
    <row r="7" spans="1:18" x14ac:dyDescent="0.25">
      <c r="A7" s="49">
        <v>2</v>
      </c>
      <c r="B7" s="46" t="s">
        <v>0</v>
      </c>
      <c r="C7" s="42" t="s">
        <v>54</v>
      </c>
      <c r="D7" s="42" t="s">
        <v>55</v>
      </c>
      <c r="E7" s="43" t="s">
        <v>68</v>
      </c>
      <c r="F7" s="65" t="s">
        <v>13</v>
      </c>
      <c r="G7" s="68">
        <v>66</v>
      </c>
      <c r="H7" s="48">
        <f t="shared" ref="H7:J43" si="0">G7/$O7</f>
        <v>0.63461538461538458</v>
      </c>
      <c r="I7" s="47">
        <v>21</v>
      </c>
      <c r="J7" s="48">
        <f t="shared" si="0"/>
        <v>0.20192307692307693</v>
      </c>
      <c r="K7" s="47">
        <v>15</v>
      </c>
      <c r="L7" s="48">
        <f t="shared" ref="L7" si="1">K7/$O7</f>
        <v>0.14423076923076922</v>
      </c>
      <c r="M7" s="47">
        <v>2</v>
      </c>
      <c r="N7" s="48">
        <f t="shared" ref="N7" si="2">M7/$O7</f>
        <v>1.9230769230769232E-2</v>
      </c>
      <c r="O7" s="55">
        <v>104</v>
      </c>
      <c r="P7" s="54">
        <f t="shared" ref="P7:P43" si="3">SUM(H7,J7,L7,N7)</f>
        <v>0.99999999999999989</v>
      </c>
      <c r="Q7" s="35">
        <v>98.1</v>
      </c>
      <c r="R7" s="40"/>
    </row>
    <row r="8" spans="1:18" x14ac:dyDescent="0.25">
      <c r="A8" s="49">
        <v>3</v>
      </c>
      <c r="B8" s="46" t="s">
        <v>0</v>
      </c>
      <c r="C8" s="42" t="s">
        <v>54</v>
      </c>
      <c r="D8" s="42" t="s">
        <v>55</v>
      </c>
      <c r="E8" s="43" t="s">
        <v>69</v>
      </c>
      <c r="F8" s="65" t="s">
        <v>14</v>
      </c>
      <c r="G8" s="68">
        <v>28</v>
      </c>
      <c r="H8" s="48">
        <f t="shared" si="0"/>
        <v>0.44444444444444442</v>
      </c>
      <c r="I8" s="47">
        <v>21</v>
      </c>
      <c r="J8" s="48">
        <f t="shared" si="0"/>
        <v>0.33333333333333331</v>
      </c>
      <c r="K8" s="47">
        <v>12</v>
      </c>
      <c r="L8" s="48">
        <f t="shared" ref="L8" si="4">K8/$O8</f>
        <v>0.19047619047619047</v>
      </c>
      <c r="M8" s="47">
        <v>3</v>
      </c>
      <c r="N8" s="48">
        <f t="shared" ref="N8" si="5">M8/$O8</f>
        <v>4.7619047619047616E-2</v>
      </c>
      <c r="O8" s="55">
        <v>63</v>
      </c>
      <c r="P8" s="54">
        <f t="shared" si="3"/>
        <v>1.0158730158730158</v>
      </c>
      <c r="Q8" s="35">
        <v>96</v>
      </c>
      <c r="R8" s="40"/>
    </row>
    <row r="9" spans="1:18" x14ac:dyDescent="0.25">
      <c r="A9" s="49">
        <v>4</v>
      </c>
      <c r="B9" s="46" t="s">
        <v>0</v>
      </c>
      <c r="C9" s="42" t="s">
        <v>54</v>
      </c>
      <c r="D9" s="42" t="s">
        <v>55</v>
      </c>
      <c r="E9" s="42" t="s">
        <v>56</v>
      </c>
      <c r="F9" s="65" t="s">
        <v>3</v>
      </c>
      <c r="G9" s="68">
        <v>34</v>
      </c>
      <c r="H9" s="48">
        <f t="shared" si="0"/>
        <v>0.44736842105263158</v>
      </c>
      <c r="I9" s="47">
        <v>27</v>
      </c>
      <c r="J9" s="48">
        <f t="shared" si="0"/>
        <v>0.35526315789473684</v>
      </c>
      <c r="K9" s="47">
        <v>12</v>
      </c>
      <c r="L9" s="48">
        <f t="shared" ref="L9" si="6">K9/$O9</f>
        <v>0.15789473684210525</v>
      </c>
      <c r="M9" s="47">
        <v>3</v>
      </c>
      <c r="N9" s="48">
        <f t="shared" ref="N9" si="7">M9/$O9</f>
        <v>3.9473684210526314E-2</v>
      </c>
      <c r="O9" s="55">
        <v>76</v>
      </c>
      <c r="P9" s="54">
        <f t="shared" si="3"/>
        <v>1</v>
      </c>
      <c r="Q9" s="35">
        <v>96.3</v>
      </c>
      <c r="R9" s="40"/>
    </row>
    <row r="10" spans="1:18" x14ac:dyDescent="0.25">
      <c r="A10" s="49">
        <v>5</v>
      </c>
      <c r="B10" s="46" t="s">
        <v>0</v>
      </c>
      <c r="C10" s="42" t="s">
        <v>54</v>
      </c>
      <c r="D10" s="42" t="s">
        <v>55</v>
      </c>
      <c r="E10" s="43" t="s">
        <v>58</v>
      </c>
      <c r="F10" s="65" t="s">
        <v>5</v>
      </c>
      <c r="G10" s="68">
        <v>51</v>
      </c>
      <c r="H10" s="48">
        <f t="shared" si="0"/>
        <v>0.36956521739130432</v>
      </c>
      <c r="I10" s="47">
        <v>60</v>
      </c>
      <c r="J10" s="48">
        <f t="shared" si="0"/>
        <v>0.43478260869565216</v>
      </c>
      <c r="K10" s="47">
        <v>22</v>
      </c>
      <c r="L10" s="48">
        <f t="shared" ref="L10" si="8">K10/$O10</f>
        <v>0.15942028985507245</v>
      </c>
      <c r="M10" s="47">
        <v>6</v>
      </c>
      <c r="N10" s="48">
        <f t="shared" ref="N10" si="9">M10/$O10</f>
        <v>4.3478260869565216E-2</v>
      </c>
      <c r="O10" s="55">
        <v>138</v>
      </c>
      <c r="P10" s="54">
        <f t="shared" si="3"/>
        <v>1.0072463768115942</v>
      </c>
      <c r="Q10" s="35">
        <v>96.7</v>
      </c>
      <c r="R10" s="40"/>
    </row>
    <row r="11" spans="1:18" x14ac:dyDescent="0.25">
      <c r="A11" s="49">
        <v>6</v>
      </c>
      <c r="B11" s="46" t="s">
        <v>0</v>
      </c>
      <c r="C11" s="42" t="s">
        <v>48</v>
      </c>
      <c r="D11" s="42" t="s">
        <v>49</v>
      </c>
      <c r="E11" s="42" t="s">
        <v>50</v>
      </c>
      <c r="F11" s="65" t="s">
        <v>1</v>
      </c>
      <c r="G11" s="68">
        <v>28</v>
      </c>
      <c r="H11" s="48">
        <f t="shared" si="0"/>
        <v>0.32183908045977011</v>
      </c>
      <c r="I11" s="47">
        <v>35</v>
      </c>
      <c r="J11" s="48">
        <f t="shared" si="0"/>
        <v>0.40229885057471265</v>
      </c>
      <c r="K11" s="47">
        <v>16</v>
      </c>
      <c r="L11" s="48">
        <f t="shared" ref="L11" si="10">K11/$O11</f>
        <v>0.18390804597701149</v>
      </c>
      <c r="M11" s="47">
        <v>7</v>
      </c>
      <c r="N11" s="48">
        <f t="shared" ref="N11" si="11">M11/$O11</f>
        <v>8.0459770114942528E-2</v>
      </c>
      <c r="O11" s="55">
        <v>87</v>
      </c>
      <c r="P11" s="54">
        <f t="shared" si="3"/>
        <v>0.9885057471264368</v>
      </c>
      <c r="Q11" s="35">
        <v>95.8</v>
      </c>
      <c r="R11" s="40"/>
    </row>
    <row r="12" spans="1:18" x14ac:dyDescent="0.25">
      <c r="A12" s="49">
        <v>7</v>
      </c>
      <c r="B12" s="46" t="s">
        <v>0</v>
      </c>
      <c r="C12" s="42" t="s">
        <v>51</v>
      </c>
      <c r="D12" s="42" t="s">
        <v>52</v>
      </c>
      <c r="E12" s="42" t="s">
        <v>53</v>
      </c>
      <c r="F12" s="65" t="s">
        <v>2</v>
      </c>
      <c r="G12" s="68">
        <v>43</v>
      </c>
      <c r="H12" s="48">
        <f t="shared" si="0"/>
        <v>0.48863636363636365</v>
      </c>
      <c r="I12" s="47">
        <v>29</v>
      </c>
      <c r="J12" s="48">
        <f t="shared" si="0"/>
        <v>0.32954545454545453</v>
      </c>
      <c r="K12" s="47">
        <v>11</v>
      </c>
      <c r="L12" s="48">
        <f t="shared" ref="L12" si="12">K12/$O12</f>
        <v>0.125</v>
      </c>
      <c r="M12" s="47">
        <v>4</v>
      </c>
      <c r="N12" s="48">
        <f t="shared" ref="N12" si="13">M12/$O12</f>
        <v>4.5454545454545456E-2</v>
      </c>
      <c r="O12" s="55">
        <v>88</v>
      </c>
      <c r="P12" s="54">
        <f t="shared" si="3"/>
        <v>0.98863636363636354</v>
      </c>
      <c r="Q12" s="35">
        <v>95.5</v>
      </c>
      <c r="R12" s="40"/>
    </row>
    <row r="13" spans="1:18" x14ac:dyDescent="0.25">
      <c r="A13" s="49">
        <v>8</v>
      </c>
      <c r="B13" s="46" t="s">
        <v>0</v>
      </c>
      <c r="C13" s="42" t="s">
        <v>51</v>
      </c>
      <c r="D13" s="42" t="s">
        <v>52</v>
      </c>
      <c r="E13" s="42" t="s">
        <v>57</v>
      </c>
      <c r="F13" s="65" t="s">
        <v>4</v>
      </c>
      <c r="G13" s="68">
        <v>16</v>
      </c>
      <c r="H13" s="48">
        <f t="shared" si="0"/>
        <v>0.29090909090909089</v>
      </c>
      <c r="I13" s="47">
        <v>28</v>
      </c>
      <c r="J13" s="48">
        <f t="shared" si="0"/>
        <v>0.50909090909090904</v>
      </c>
      <c r="K13" s="47">
        <v>9</v>
      </c>
      <c r="L13" s="48">
        <f t="shared" ref="L13" si="14">K13/$O13</f>
        <v>0.16363636363636364</v>
      </c>
      <c r="M13" s="47">
        <v>3</v>
      </c>
      <c r="N13" s="48">
        <f t="shared" ref="N13" si="15">M13/$O13</f>
        <v>5.4545454545454543E-2</v>
      </c>
      <c r="O13" s="55">
        <v>55</v>
      </c>
      <c r="P13" s="54">
        <f t="shared" si="3"/>
        <v>1.0181818181818181</v>
      </c>
      <c r="Q13" s="35">
        <v>94.3</v>
      </c>
      <c r="R13" s="40"/>
    </row>
    <row r="14" spans="1:18" x14ac:dyDescent="0.25">
      <c r="A14" s="49">
        <v>9</v>
      </c>
      <c r="B14" s="46" t="s">
        <v>0</v>
      </c>
      <c r="C14" s="42" t="s">
        <v>51</v>
      </c>
      <c r="D14" s="42" t="s">
        <v>52</v>
      </c>
      <c r="E14" s="42" t="s">
        <v>59</v>
      </c>
      <c r="F14" s="65" t="s">
        <v>6</v>
      </c>
      <c r="G14" s="68">
        <v>16</v>
      </c>
      <c r="H14" s="48">
        <f t="shared" si="0"/>
        <v>0.27586206896551724</v>
      </c>
      <c r="I14" s="47">
        <v>27</v>
      </c>
      <c r="J14" s="48">
        <f t="shared" si="0"/>
        <v>0.46551724137931033</v>
      </c>
      <c r="K14" s="47">
        <v>10</v>
      </c>
      <c r="L14" s="48">
        <f t="shared" ref="L14" si="16">K14/$O14</f>
        <v>0.17241379310344829</v>
      </c>
      <c r="M14" s="47">
        <v>4</v>
      </c>
      <c r="N14" s="48">
        <f t="shared" ref="N14" si="17">M14/$O14</f>
        <v>6.8965517241379309E-2</v>
      </c>
      <c r="O14" s="55">
        <v>58</v>
      </c>
      <c r="P14" s="54">
        <f t="shared" si="3"/>
        <v>0.98275862068965525</v>
      </c>
      <c r="Q14" s="35">
        <v>97.9</v>
      </c>
      <c r="R14" s="40"/>
    </row>
    <row r="15" spans="1:18" x14ac:dyDescent="0.25">
      <c r="A15" s="49">
        <v>10</v>
      </c>
      <c r="B15" s="46" t="s">
        <v>0</v>
      </c>
      <c r="C15" s="42" t="s">
        <v>51</v>
      </c>
      <c r="D15" s="42" t="s">
        <v>52</v>
      </c>
      <c r="E15" s="42" t="s">
        <v>60</v>
      </c>
      <c r="F15" s="65" t="s">
        <v>7</v>
      </c>
      <c r="G15" s="68">
        <v>23</v>
      </c>
      <c r="H15" s="48">
        <f t="shared" si="0"/>
        <v>0.41818181818181815</v>
      </c>
      <c r="I15" s="47">
        <v>22</v>
      </c>
      <c r="J15" s="48">
        <f t="shared" si="0"/>
        <v>0.4</v>
      </c>
      <c r="K15" s="47">
        <v>7</v>
      </c>
      <c r="L15" s="48">
        <f t="shared" ref="L15" si="18">K15/$O15</f>
        <v>0.12727272727272726</v>
      </c>
      <c r="M15" s="47">
        <v>2</v>
      </c>
      <c r="N15" s="48">
        <f t="shared" ref="N15" si="19">M15/$O15</f>
        <v>3.6363636363636362E-2</v>
      </c>
      <c r="O15" s="55">
        <v>55</v>
      </c>
      <c r="P15" s="54">
        <f t="shared" si="3"/>
        <v>0.9818181818181817</v>
      </c>
      <c r="Q15" s="35">
        <v>97</v>
      </c>
      <c r="R15" s="40"/>
    </row>
    <row r="16" spans="1:18" x14ac:dyDescent="0.25">
      <c r="A16" s="49">
        <v>11</v>
      </c>
      <c r="B16" s="46" t="s">
        <v>0</v>
      </c>
      <c r="C16" s="42" t="s">
        <v>51</v>
      </c>
      <c r="D16" s="42" t="s">
        <v>52</v>
      </c>
      <c r="E16" s="42" t="s">
        <v>61</v>
      </c>
      <c r="F16" s="65" t="s">
        <v>8</v>
      </c>
      <c r="G16" s="68">
        <v>26</v>
      </c>
      <c r="H16" s="48">
        <f t="shared" si="0"/>
        <v>0.45614035087719296</v>
      </c>
      <c r="I16" s="47">
        <v>19</v>
      </c>
      <c r="J16" s="48">
        <f t="shared" si="0"/>
        <v>0.33333333333333331</v>
      </c>
      <c r="K16" s="47">
        <v>9</v>
      </c>
      <c r="L16" s="48">
        <f t="shared" ref="L16" si="20">K16/$O16</f>
        <v>0.15789473684210525</v>
      </c>
      <c r="M16" s="47">
        <v>3</v>
      </c>
      <c r="N16" s="48">
        <f t="shared" ref="N16" si="21">M16/$O16</f>
        <v>5.2631578947368418E-2</v>
      </c>
      <c r="O16" s="55">
        <v>57</v>
      </c>
      <c r="P16" s="54">
        <f t="shared" si="3"/>
        <v>1</v>
      </c>
      <c r="Q16" s="35">
        <v>97.7</v>
      </c>
      <c r="R16" s="40"/>
    </row>
    <row r="17" spans="1:18" x14ac:dyDescent="0.25">
      <c r="A17" s="49">
        <v>12</v>
      </c>
      <c r="B17" s="46" t="s">
        <v>0</v>
      </c>
      <c r="C17" s="43" t="s">
        <v>62</v>
      </c>
      <c r="D17" s="43" t="s">
        <v>63</v>
      </c>
      <c r="E17" s="42" t="s">
        <v>64</v>
      </c>
      <c r="F17" s="65" t="s">
        <v>9</v>
      </c>
      <c r="G17" s="68">
        <v>76</v>
      </c>
      <c r="H17" s="48">
        <f t="shared" si="0"/>
        <v>0.42222222222222222</v>
      </c>
      <c r="I17" s="47">
        <v>63</v>
      </c>
      <c r="J17" s="48">
        <f t="shared" si="0"/>
        <v>0.35</v>
      </c>
      <c r="K17" s="47">
        <v>32</v>
      </c>
      <c r="L17" s="48">
        <f t="shared" ref="L17" si="22">K17/$O17</f>
        <v>0.17777777777777778</v>
      </c>
      <c r="M17" s="47">
        <v>9</v>
      </c>
      <c r="N17" s="48">
        <f t="shared" ref="N17" si="23">M17/$O17</f>
        <v>0.05</v>
      </c>
      <c r="O17" s="55">
        <v>180</v>
      </c>
      <c r="P17" s="54">
        <f t="shared" si="3"/>
        <v>1</v>
      </c>
      <c r="Q17" s="35">
        <v>95</v>
      </c>
      <c r="R17" s="40"/>
    </row>
    <row r="18" spans="1:18" x14ac:dyDescent="0.25">
      <c r="A18" s="49">
        <v>13</v>
      </c>
      <c r="B18" s="46" t="s">
        <v>0</v>
      </c>
      <c r="C18" s="43" t="s">
        <v>62</v>
      </c>
      <c r="D18" s="43" t="s">
        <v>63</v>
      </c>
      <c r="E18" s="42" t="s">
        <v>65</v>
      </c>
      <c r="F18" s="65" t="s">
        <v>10</v>
      </c>
      <c r="G18" s="68">
        <v>64</v>
      </c>
      <c r="H18" s="48">
        <f t="shared" si="0"/>
        <v>0.34782608695652173</v>
      </c>
      <c r="I18" s="47">
        <v>75</v>
      </c>
      <c r="J18" s="48">
        <f t="shared" si="0"/>
        <v>0.40760869565217389</v>
      </c>
      <c r="K18" s="47">
        <v>36</v>
      </c>
      <c r="L18" s="48">
        <f t="shared" ref="L18" si="24">K18/$O18</f>
        <v>0.19565217391304349</v>
      </c>
      <c r="M18" s="47">
        <v>8</v>
      </c>
      <c r="N18" s="48">
        <f t="shared" ref="N18" si="25">M18/$O18</f>
        <v>4.3478260869565216E-2</v>
      </c>
      <c r="O18" s="55">
        <v>184</v>
      </c>
      <c r="P18" s="54">
        <f t="shared" si="3"/>
        <v>0.99456521739130421</v>
      </c>
      <c r="Q18" s="35">
        <v>97.3</v>
      </c>
      <c r="R18" s="40"/>
    </row>
    <row r="19" spans="1:18" x14ac:dyDescent="0.25">
      <c r="A19" s="49">
        <v>14</v>
      </c>
      <c r="B19" s="46" t="s">
        <v>0</v>
      </c>
      <c r="C19" s="43" t="s">
        <v>62</v>
      </c>
      <c r="D19" s="43" t="s">
        <v>63</v>
      </c>
      <c r="E19" s="42" t="s">
        <v>66</v>
      </c>
      <c r="F19" s="65" t="s">
        <v>11</v>
      </c>
      <c r="G19" s="68">
        <v>99</v>
      </c>
      <c r="H19" s="48">
        <f t="shared" si="0"/>
        <v>0.52941176470588236</v>
      </c>
      <c r="I19" s="47">
        <v>50</v>
      </c>
      <c r="J19" s="48">
        <f t="shared" si="0"/>
        <v>0.26737967914438504</v>
      </c>
      <c r="K19" s="47">
        <v>32</v>
      </c>
      <c r="L19" s="48">
        <f t="shared" ref="L19" si="26">K19/$O19</f>
        <v>0.17112299465240641</v>
      </c>
      <c r="M19" s="47">
        <v>6</v>
      </c>
      <c r="N19" s="48">
        <f t="shared" ref="N19" si="27">M19/$O19</f>
        <v>3.2085561497326207E-2</v>
      </c>
      <c r="O19" s="55">
        <v>187</v>
      </c>
      <c r="P19" s="54">
        <f t="shared" si="3"/>
        <v>1</v>
      </c>
      <c r="Q19" s="35">
        <v>93.4</v>
      </c>
      <c r="R19" s="40"/>
    </row>
    <row r="20" spans="1:18" x14ac:dyDescent="0.25">
      <c r="A20" s="49">
        <v>15</v>
      </c>
      <c r="B20" s="46" t="s">
        <v>0</v>
      </c>
      <c r="C20" s="43" t="s">
        <v>62</v>
      </c>
      <c r="D20" s="43" t="s">
        <v>63</v>
      </c>
      <c r="E20" s="42" t="s">
        <v>72</v>
      </c>
      <c r="F20" s="65" t="s">
        <v>17</v>
      </c>
      <c r="G20" s="68">
        <v>96</v>
      </c>
      <c r="H20" s="48">
        <f t="shared" si="0"/>
        <v>0.58895705521472397</v>
      </c>
      <c r="I20" s="47">
        <v>37</v>
      </c>
      <c r="J20" s="48">
        <f t="shared" si="0"/>
        <v>0.22699386503067484</v>
      </c>
      <c r="K20" s="47">
        <v>26</v>
      </c>
      <c r="L20" s="48">
        <f t="shared" ref="L20" si="28">K20/$O20</f>
        <v>0.15950920245398773</v>
      </c>
      <c r="M20" s="47">
        <v>3</v>
      </c>
      <c r="N20" s="48">
        <f t="shared" ref="N20" si="29">M20/$O20</f>
        <v>1.8404907975460124E-2</v>
      </c>
      <c r="O20" s="55">
        <v>163</v>
      </c>
      <c r="P20" s="54">
        <f t="shared" si="3"/>
        <v>0.99386503067484666</v>
      </c>
      <c r="Q20" s="35">
        <v>86.7</v>
      </c>
      <c r="R20" s="40"/>
    </row>
    <row r="21" spans="1:18" x14ac:dyDescent="0.25">
      <c r="A21" s="49">
        <v>16</v>
      </c>
      <c r="B21" s="46" t="s">
        <v>0</v>
      </c>
      <c r="C21" s="43" t="s">
        <v>62</v>
      </c>
      <c r="D21" s="43" t="s">
        <v>63</v>
      </c>
      <c r="E21" s="42" t="s">
        <v>70</v>
      </c>
      <c r="F21" s="65" t="s">
        <v>15</v>
      </c>
      <c r="G21" s="68">
        <v>23</v>
      </c>
      <c r="H21" s="48">
        <f t="shared" si="0"/>
        <v>0.65714285714285714</v>
      </c>
      <c r="I21" s="47">
        <v>6</v>
      </c>
      <c r="J21" s="48">
        <f t="shared" si="0"/>
        <v>0.17142857142857143</v>
      </c>
      <c r="K21" s="47">
        <v>6</v>
      </c>
      <c r="L21" s="48">
        <f t="shared" ref="L21" si="30">K21/$O21</f>
        <v>0.17142857142857143</v>
      </c>
      <c r="M21" s="47">
        <v>1</v>
      </c>
      <c r="N21" s="48">
        <f t="shared" ref="N21" si="31">M21/$O21</f>
        <v>2.8571428571428571E-2</v>
      </c>
      <c r="O21" s="55">
        <v>35</v>
      </c>
      <c r="P21" s="54">
        <f t="shared" si="3"/>
        <v>1.0285714285714285</v>
      </c>
      <c r="Q21" s="35">
        <v>95.2</v>
      </c>
      <c r="R21" s="40"/>
    </row>
    <row r="22" spans="1:18" x14ac:dyDescent="0.25">
      <c r="A22" s="49">
        <v>17</v>
      </c>
      <c r="B22" s="46" t="s">
        <v>0</v>
      </c>
      <c r="C22" s="43" t="s">
        <v>62</v>
      </c>
      <c r="D22" s="43" t="s">
        <v>63</v>
      </c>
      <c r="E22" s="42" t="s">
        <v>71</v>
      </c>
      <c r="F22" s="65" t="s">
        <v>16</v>
      </c>
      <c r="G22" s="68">
        <v>144</v>
      </c>
      <c r="H22" s="48">
        <f t="shared" si="0"/>
        <v>0.6</v>
      </c>
      <c r="I22" s="47">
        <v>45</v>
      </c>
      <c r="J22" s="48">
        <f t="shared" si="0"/>
        <v>0.1875</v>
      </c>
      <c r="K22" s="47">
        <v>46</v>
      </c>
      <c r="L22" s="48">
        <f t="shared" ref="L22" si="32">K22/$O22</f>
        <v>0.19166666666666668</v>
      </c>
      <c r="M22" s="47">
        <v>6</v>
      </c>
      <c r="N22" s="48">
        <f t="shared" ref="N22" si="33">M22/$O22</f>
        <v>2.5000000000000001E-2</v>
      </c>
      <c r="O22" s="55">
        <v>240</v>
      </c>
      <c r="P22" s="54">
        <f t="shared" si="3"/>
        <v>1.0041666666666667</v>
      </c>
      <c r="Q22" s="35">
        <v>91.1</v>
      </c>
      <c r="R22" s="40"/>
    </row>
    <row r="23" spans="1:18" x14ac:dyDescent="0.25">
      <c r="A23" s="49">
        <v>18</v>
      </c>
      <c r="B23" s="46" t="s">
        <v>0</v>
      </c>
      <c r="C23" s="43" t="s">
        <v>62</v>
      </c>
      <c r="D23" s="43" t="s">
        <v>63</v>
      </c>
      <c r="E23" s="42" t="s">
        <v>73</v>
      </c>
      <c r="F23" s="65" t="s">
        <v>18</v>
      </c>
      <c r="G23" s="68">
        <v>248</v>
      </c>
      <c r="H23" s="48">
        <f t="shared" si="0"/>
        <v>0.63753213367609252</v>
      </c>
      <c r="I23" s="47">
        <v>74</v>
      </c>
      <c r="J23" s="48">
        <f t="shared" si="0"/>
        <v>0.19023136246786632</v>
      </c>
      <c r="K23" s="47">
        <v>63</v>
      </c>
      <c r="L23" s="48">
        <f t="shared" ref="L23" si="34">K23/$O23</f>
        <v>0.16195372750642673</v>
      </c>
      <c r="M23" s="47">
        <v>4</v>
      </c>
      <c r="N23" s="48">
        <f t="shared" ref="N23" si="35">M23/$O23</f>
        <v>1.0282776349614395E-2</v>
      </c>
      <c r="O23" s="55">
        <v>389</v>
      </c>
      <c r="P23" s="54">
        <f t="shared" si="3"/>
        <v>0.99999999999999989</v>
      </c>
      <c r="Q23" s="35">
        <v>67</v>
      </c>
      <c r="R23" s="40"/>
    </row>
    <row r="24" spans="1:18" ht="15.75" thickBot="1" x14ac:dyDescent="0.3">
      <c r="A24" s="50">
        <v>19</v>
      </c>
      <c r="B24" s="51" t="s">
        <v>0</v>
      </c>
      <c r="C24" s="44" t="s">
        <v>74</v>
      </c>
      <c r="D24" s="45" t="s">
        <v>19</v>
      </c>
      <c r="E24" s="45" t="s">
        <v>75</v>
      </c>
      <c r="F24" s="66" t="s">
        <v>19</v>
      </c>
      <c r="G24" s="69">
        <v>6</v>
      </c>
      <c r="H24" s="53">
        <f t="shared" si="0"/>
        <v>0.54545454545454541</v>
      </c>
      <c r="I24" s="52">
        <v>2</v>
      </c>
      <c r="J24" s="53">
        <f t="shared" si="0"/>
        <v>0.18181818181818182</v>
      </c>
      <c r="K24" s="52">
        <v>1</v>
      </c>
      <c r="L24" s="53">
        <f t="shared" ref="L24" si="36">K24/$O24</f>
        <v>9.0909090909090912E-2</v>
      </c>
      <c r="M24" s="52">
        <v>1</v>
      </c>
      <c r="N24" s="53">
        <f t="shared" ref="N24" si="37">M24/$O24</f>
        <v>9.0909090909090912E-2</v>
      </c>
      <c r="O24" s="56">
        <v>11</v>
      </c>
      <c r="P24" s="37">
        <f t="shared" si="3"/>
        <v>0.90909090909090917</v>
      </c>
      <c r="Q24" s="36">
        <v>92.2</v>
      </c>
      <c r="R24" s="40"/>
    </row>
    <row r="25" spans="1:18" x14ac:dyDescent="0.25">
      <c r="A25" s="39">
        <v>20</v>
      </c>
      <c r="B25" s="38" t="s">
        <v>76</v>
      </c>
      <c r="C25" s="3" t="s">
        <v>54</v>
      </c>
      <c r="D25" s="3" t="s">
        <v>55</v>
      </c>
      <c r="E25" s="4" t="s">
        <v>67</v>
      </c>
      <c r="F25" s="71" t="s">
        <v>12</v>
      </c>
      <c r="G25" s="72">
        <v>89</v>
      </c>
      <c r="H25" s="73">
        <f t="shared" si="0"/>
        <v>0.45408163265306123</v>
      </c>
      <c r="I25" s="74">
        <v>69</v>
      </c>
      <c r="J25" s="73">
        <f t="shared" si="0"/>
        <v>0.35204081632653061</v>
      </c>
      <c r="K25" s="74">
        <v>32</v>
      </c>
      <c r="L25" s="73">
        <f t="shared" ref="L25" si="38">K25/$O25</f>
        <v>0.16326530612244897</v>
      </c>
      <c r="M25" s="74">
        <v>7</v>
      </c>
      <c r="N25" s="73">
        <f t="shared" ref="N25" si="39">M25/$O25</f>
        <v>3.5714285714285712E-2</v>
      </c>
      <c r="O25" s="75">
        <v>196</v>
      </c>
      <c r="P25" s="76">
        <f t="shared" si="3"/>
        <v>1.0051020408163265</v>
      </c>
      <c r="Q25" s="77">
        <v>94.8</v>
      </c>
    </row>
    <row r="26" spans="1:18" x14ac:dyDescent="0.25">
      <c r="A26" s="16">
        <v>21</v>
      </c>
      <c r="B26" s="13" t="s">
        <v>76</v>
      </c>
      <c r="C26" s="6" t="s">
        <v>54</v>
      </c>
      <c r="D26" s="6" t="s">
        <v>55</v>
      </c>
      <c r="E26" s="7" t="s">
        <v>68</v>
      </c>
      <c r="F26" s="24" t="s">
        <v>13</v>
      </c>
      <c r="G26" s="26">
        <v>68</v>
      </c>
      <c r="H26" s="15">
        <f t="shared" si="0"/>
        <v>0.62385321100917435</v>
      </c>
      <c r="I26" s="14">
        <v>24</v>
      </c>
      <c r="J26" s="15">
        <f t="shared" si="0"/>
        <v>0.22018348623853212</v>
      </c>
      <c r="K26" s="14">
        <v>15</v>
      </c>
      <c r="L26" s="15">
        <f t="shared" ref="L26" si="40">K26/$O26</f>
        <v>0.13761467889908258</v>
      </c>
      <c r="M26" s="14">
        <v>2</v>
      </c>
      <c r="N26" s="15">
        <f t="shared" ref="N26" si="41">M26/$O26</f>
        <v>1.834862385321101E-2</v>
      </c>
      <c r="O26" s="22">
        <v>109</v>
      </c>
      <c r="P26" s="21">
        <f t="shared" si="3"/>
        <v>1</v>
      </c>
      <c r="Q26" s="35">
        <v>97.9</v>
      </c>
    </row>
    <row r="27" spans="1:18" x14ac:dyDescent="0.25">
      <c r="A27" s="16">
        <v>22</v>
      </c>
      <c r="B27" s="13" t="s">
        <v>76</v>
      </c>
      <c r="C27" s="6" t="s">
        <v>54</v>
      </c>
      <c r="D27" s="6" t="s">
        <v>55</v>
      </c>
      <c r="E27" s="7" t="s">
        <v>69</v>
      </c>
      <c r="F27" s="24" t="s">
        <v>14</v>
      </c>
      <c r="G27" s="26">
        <v>33</v>
      </c>
      <c r="H27" s="15">
        <f t="shared" si="0"/>
        <v>0.48529411764705882</v>
      </c>
      <c r="I27" s="14">
        <v>21</v>
      </c>
      <c r="J27" s="15">
        <f t="shared" si="0"/>
        <v>0.30882352941176472</v>
      </c>
      <c r="K27" s="14">
        <v>12</v>
      </c>
      <c r="L27" s="15">
        <f t="shared" ref="L27" si="42">K27/$O27</f>
        <v>0.17647058823529413</v>
      </c>
      <c r="M27" s="14">
        <v>3</v>
      </c>
      <c r="N27" s="15">
        <f t="shared" ref="N27" si="43">M27/$O27</f>
        <v>4.4117647058823532E-2</v>
      </c>
      <c r="O27" s="22">
        <v>68</v>
      </c>
      <c r="P27" s="21">
        <f t="shared" si="3"/>
        <v>1.0147058823529413</v>
      </c>
      <c r="Q27" s="35">
        <v>97</v>
      </c>
    </row>
    <row r="28" spans="1:18" x14ac:dyDescent="0.25">
      <c r="A28" s="16">
        <v>23</v>
      </c>
      <c r="B28" s="13" t="s">
        <v>76</v>
      </c>
      <c r="C28" s="6" t="s">
        <v>54</v>
      </c>
      <c r="D28" s="6" t="s">
        <v>55</v>
      </c>
      <c r="E28" s="6" t="s">
        <v>56</v>
      </c>
      <c r="F28" s="24" t="s">
        <v>3</v>
      </c>
      <c r="G28" s="26">
        <v>33</v>
      </c>
      <c r="H28" s="15">
        <f t="shared" si="0"/>
        <v>0.44594594594594594</v>
      </c>
      <c r="I28" s="14">
        <v>26</v>
      </c>
      <c r="J28" s="15">
        <f t="shared" si="0"/>
        <v>0.35135135135135137</v>
      </c>
      <c r="K28" s="14">
        <v>12</v>
      </c>
      <c r="L28" s="15">
        <f t="shared" ref="L28" si="44">K28/$O28</f>
        <v>0.16216216216216217</v>
      </c>
      <c r="M28" s="14">
        <v>3</v>
      </c>
      <c r="N28" s="15">
        <f t="shared" ref="N28" si="45">M28/$O28</f>
        <v>4.0540540540540543E-2</v>
      </c>
      <c r="O28" s="22">
        <v>74</v>
      </c>
      <c r="P28" s="21">
        <f t="shared" si="3"/>
        <v>1</v>
      </c>
      <c r="Q28" s="35">
        <v>95.4</v>
      </c>
    </row>
    <row r="29" spans="1:18" x14ac:dyDescent="0.25">
      <c r="A29" s="16">
        <v>24</v>
      </c>
      <c r="B29" s="13" t="s">
        <v>76</v>
      </c>
      <c r="C29" s="6" t="s">
        <v>54</v>
      </c>
      <c r="D29" s="6" t="s">
        <v>55</v>
      </c>
      <c r="E29" s="7" t="s">
        <v>58</v>
      </c>
      <c r="F29" s="24" t="s">
        <v>5</v>
      </c>
      <c r="G29" s="26">
        <v>52</v>
      </c>
      <c r="H29" s="15">
        <f t="shared" si="0"/>
        <v>0.36363636363636365</v>
      </c>
      <c r="I29" s="14">
        <v>61</v>
      </c>
      <c r="J29" s="15">
        <f t="shared" si="0"/>
        <v>0.42657342657342656</v>
      </c>
      <c r="K29" s="14">
        <v>23</v>
      </c>
      <c r="L29" s="15">
        <f t="shared" ref="L29" si="46">K29/$O29</f>
        <v>0.16083916083916083</v>
      </c>
      <c r="M29" s="14">
        <v>6</v>
      </c>
      <c r="N29" s="15">
        <f t="shared" ref="N29" si="47">M29/$O29</f>
        <v>4.195804195804196E-2</v>
      </c>
      <c r="O29" s="22">
        <v>143</v>
      </c>
      <c r="P29" s="21">
        <f t="shared" si="3"/>
        <v>0.99300699300699302</v>
      </c>
      <c r="Q29" s="35">
        <v>96.5</v>
      </c>
    </row>
    <row r="30" spans="1:18" x14ac:dyDescent="0.25">
      <c r="A30" s="16">
        <v>25</v>
      </c>
      <c r="B30" s="13" t="s">
        <v>76</v>
      </c>
      <c r="C30" s="6" t="s">
        <v>48</v>
      </c>
      <c r="D30" s="6" t="s">
        <v>49</v>
      </c>
      <c r="E30" s="6" t="s">
        <v>50</v>
      </c>
      <c r="F30" s="24" t="s">
        <v>1</v>
      </c>
      <c r="G30" s="26">
        <v>28</v>
      </c>
      <c r="H30" s="15">
        <f t="shared" si="0"/>
        <v>0.32558139534883723</v>
      </c>
      <c r="I30" s="14">
        <v>34</v>
      </c>
      <c r="J30" s="15">
        <f t="shared" si="0"/>
        <v>0.39534883720930231</v>
      </c>
      <c r="K30" s="14">
        <v>16</v>
      </c>
      <c r="L30" s="15">
        <f t="shared" ref="L30" si="48">K30/$O30</f>
        <v>0.18604651162790697</v>
      </c>
      <c r="M30" s="14">
        <v>8</v>
      </c>
      <c r="N30" s="15">
        <f t="shared" ref="N30" si="49">M30/$O30</f>
        <v>9.3023255813953487E-2</v>
      </c>
      <c r="O30" s="22">
        <v>86</v>
      </c>
      <c r="P30" s="21">
        <f t="shared" si="3"/>
        <v>1</v>
      </c>
      <c r="Q30" s="35">
        <v>92.7</v>
      </c>
    </row>
    <row r="31" spans="1:18" x14ac:dyDescent="0.25">
      <c r="A31" s="16">
        <v>26</v>
      </c>
      <c r="B31" s="13" t="s">
        <v>76</v>
      </c>
      <c r="C31" s="6" t="s">
        <v>51</v>
      </c>
      <c r="D31" s="6" t="s">
        <v>52</v>
      </c>
      <c r="E31" s="6" t="s">
        <v>53</v>
      </c>
      <c r="F31" s="24" t="s">
        <v>2</v>
      </c>
      <c r="G31" s="26">
        <v>46</v>
      </c>
      <c r="H31" s="15">
        <f t="shared" si="0"/>
        <v>0.5</v>
      </c>
      <c r="I31" s="14">
        <v>29</v>
      </c>
      <c r="J31" s="15">
        <f t="shared" si="0"/>
        <v>0.31521739130434784</v>
      </c>
      <c r="K31" s="14">
        <v>12</v>
      </c>
      <c r="L31" s="15">
        <f t="shared" ref="L31" si="50">K31/$O31</f>
        <v>0.13043478260869565</v>
      </c>
      <c r="M31" s="14">
        <v>5</v>
      </c>
      <c r="N31" s="15">
        <f t="shared" ref="N31" si="51">M31/$O31</f>
        <v>5.434782608695652E-2</v>
      </c>
      <c r="O31" s="22">
        <v>92</v>
      </c>
      <c r="P31" s="21">
        <f t="shared" si="3"/>
        <v>1</v>
      </c>
      <c r="Q31" s="35">
        <v>94.4</v>
      </c>
    </row>
    <row r="32" spans="1:18" x14ac:dyDescent="0.25">
      <c r="A32" s="16">
        <v>27</v>
      </c>
      <c r="B32" s="13" t="s">
        <v>76</v>
      </c>
      <c r="C32" s="6" t="s">
        <v>51</v>
      </c>
      <c r="D32" s="6" t="s">
        <v>52</v>
      </c>
      <c r="E32" s="6" t="s">
        <v>57</v>
      </c>
      <c r="F32" s="24" t="s">
        <v>4</v>
      </c>
      <c r="G32" s="26">
        <v>17</v>
      </c>
      <c r="H32" s="15">
        <f t="shared" si="0"/>
        <v>0.28333333333333333</v>
      </c>
      <c r="I32" s="14">
        <v>30</v>
      </c>
      <c r="J32" s="15">
        <f t="shared" si="0"/>
        <v>0.5</v>
      </c>
      <c r="K32" s="14">
        <v>10</v>
      </c>
      <c r="L32" s="15">
        <f t="shared" ref="L32" si="52">K32/$O32</f>
        <v>0.16666666666666666</v>
      </c>
      <c r="M32" s="14">
        <v>4</v>
      </c>
      <c r="N32" s="15">
        <f t="shared" ref="N32" si="53">M32/$O32</f>
        <v>6.6666666666666666E-2</v>
      </c>
      <c r="O32" s="22">
        <v>60</v>
      </c>
      <c r="P32" s="21">
        <f t="shared" si="3"/>
        <v>1.0166666666666666</v>
      </c>
      <c r="Q32" s="35">
        <v>91.6</v>
      </c>
    </row>
    <row r="33" spans="1:17" x14ac:dyDescent="0.25">
      <c r="A33" s="16">
        <v>28</v>
      </c>
      <c r="B33" s="13" t="s">
        <v>76</v>
      </c>
      <c r="C33" s="6" t="s">
        <v>51</v>
      </c>
      <c r="D33" s="6" t="s">
        <v>52</v>
      </c>
      <c r="E33" s="6" t="s">
        <v>59</v>
      </c>
      <c r="F33" s="24" t="s">
        <v>6</v>
      </c>
      <c r="G33" s="26">
        <v>14</v>
      </c>
      <c r="H33" s="15">
        <f t="shared" si="0"/>
        <v>0.24561403508771928</v>
      </c>
      <c r="I33" s="14">
        <v>29</v>
      </c>
      <c r="J33" s="15">
        <f t="shared" si="0"/>
        <v>0.50877192982456143</v>
      </c>
      <c r="K33" s="14">
        <v>10</v>
      </c>
      <c r="L33" s="15">
        <f t="shared" ref="L33" si="54">K33/$O33</f>
        <v>0.17543859649122806</v>
      </c>
      <c r="M33" s="14">
        <v>4</v>
      </c>
      <c r="N33" s="15">
        <f t="shared" ref="N33" si="55">M33/$O33</f>
        <v>7.0175438596491224E-2</v>
      </c>
      <c r="O33" s="22">
        <v>57</v>
      </c>
      <c r="P33" s="21">
        <f t="shared" si="3"/>
        <v>1</v>
      </c>
      <c r="Q33" s="35">
        <v>96.5</v>
      </c>
    </row>
    <row r="34" spans="1:17" x14ac:dyDescent="0.25">
      <c r="A34" s="16">
        <v>29</v>
      </c>
      <c r="B34" s="13" t="s">
        <v>76</v>
      </c>
      <c r="C34" s="6" t="s">
        <v>51</v>
      </c>
      <c r="D34" s="6" t="s">
        <v>52</v>
      </c>
      <c r="E34" s="6" t="s">
        <v>60</v>
      </c>
      <c r="F34" s="24" t="s">
        <v>7</v>
      </c>
      <c r="G34" s="26">
        <v>23</v>
      </c>
      <c r="H34" s="15">
        <f t="shared" si="0"/>
        <v>0.44230769230769229</v>
      </c>
      <c r="I34" s="14">
        <v>19</v>
      </c>
      <c r="J34" s="15">
        <f t="shared" si="0"/>
        <v>0.36538461538461536</v>
      </c>
      <c r="K34" s="14">
        <v>8</v>
      </c>
      <c r="L34" s="15">
        <f t="shared" ref="L34" si="56">K34/$O34</f>
        <v>0.15384615384615385</v>
      </c>
      <c r="M34" s="14">
        <v>3</v>
      </c>
      <c r="N34" s="15">
        <f t="shared" ref="N34" si="57">M34/$O34</f>
        <v>5.7692307692307696E-2</v>
      </c>
      <c r="O34" s="22">
        <v>52</v>
      </c>
      <c r="P34" s="21">
        <f t="shared" si="3"/>
        <v>1.0192307692307692</v>
      </c>
      <c r="Q34" s="35">
        <v>95.5</v>
      </c>
    </row>
    <row r="35" spans="1:17" x14ac:dyDescent="0.25">
      <c r="A35" s="16">
        <v>30</v>
      </c>
      <c r="B35" s="13" t="s">
        <v>76</v>
      </c>
      <c r="C35" s="6" t="s">
        <v>51</v>
      </c>
      <c r="D35" s="6" t="s">
        <v>52</v>
      </c>
      <c r="E35" s="6" t="s">
        <v>61</v>
      </c>
      <c r="F35" s="24" t="s">
        <v>8</v>
      </c>
      <c r="G35" s="26">
        <v>26</v>
      </c>
      <c r="H35" s="15">
        <f t="shared" si="0"/>
        <v>0.44827586206896552</v>
      </c>
      <c r="I35" s="14">
        <v>21</v>
      </c>
      <c r="J35" s="15">
        <f t="shared" si="0"/>
        <v>0.36206896551724138</v>
      </c>
      <c r="K35" s="14">
        <v>9</v>
      </c>
      <c r="L35" s="15">
        <f t="shared" ref="L35" si="58">K35/$O35</f>
        <v>0.15517241379310345</v>
      </c>
      <c r="M35" s="14">
        <v>3</v>
      </c>
      <c r="N35" s="15">
        <f t="shared" ref="N35" si="59">M35/$O35</f>
        <v>5.1724137931034482E-2</v>
      </c>
      <c r="O35" s="22">
        <v>58</v>
      </c>
      <c r="P35" s="21">
        <f t="shared" si="3"/>
        <v>1.0172413793103448</v>
      </c>
      <c r="Q35" s="35">
        <v>96.3</v>
      </c>
    </row>
    <row r="36" spans="1:17" x14ac:dyDescent="0.25">
      <c r="A36" s="16">
        <v>31</v>
      </c>
      <c r="B36" s="13" t="s">
        <v>76</v>
      </c>
      <c r="C36" s="7" t="s">
        <v>62</v>
      </c>
      <c r="D36" s="7" t="s">
        <v>63</v>
      </c>
      <c r="E36" s="6" t="s">
        <v>64</v>
      </c>
      <c r="F36" s="24" t="s">
        <v>9</v>
      </c>
      <c r="G36" s="26">
        <v>80</v>
      </c>
      <c r="H36" s="15">
        <f t="shared" si="0"/>
        <v>0.43478260869565216</v>
      </c>
      <c r="I36" s="14">
        <v>64</v>
      </c>
      <c r="J36" s="15">
        <f t="shared" si="0"/>
        <v>0.34782608695652173</v>
      </c>
      <c r="K36" s="14">
        <v>33</v>
      </c>
      <c r="L36" s="15">
        <f t="shared" ref="L36" si="60">K36/$O36</f>
        <v>0.17934782608695651</v>
      </c>
      <c r="M36" s="14">
        <v>7</v>
      </c>
      <c r="N36" s="15">
        <f t="shared" ref="N36" si="61">M36/$O36</f>
        <v>3.8043478260869568E-2</v>
      </c>
      <c r="O36" s="22">
        <v>184</v>
      </c>
      <c r="P36" s="21">
        <f t="shared" si="3"/>
        <v>1</v>
      </c>
      <c r="Q36" s="35">
        <v>94.1</v>
      </c>
    </row>
    <row r="37" spans="1:17" x14ac:dyDescent="0.25">
      <c r="A37" s="16">
        <v>32</v>
      </c>
      <c r="B37" s="13" t="s">
        <v>76</v>
      </c>
      <c r="C37" s="7" t="s">
        <v>62</v>
      </c>
      <c r="D37" s="7" t="s">
        <v>63</v>
      </c>
      <c r="E37" s="6" t="s">
        <v>65</v>
      </c>
      <c r="F37" s="24" t="s">
        <v>10</v>
      </c>
      <c r="G37" s="26">
        <v>69</v>
      </c>
      <c r="H37" s="15">
        <f t="shared" si="0"/>
        <v>0.36702127659574468</v>
      </c>
      <c r="I37" s="14">
        <v>76</v>
      </c>
      <c r="J37" s="15">
        <f t="shared" si="0"/>
        <v>0.40425531914893614</v>
      </c>
      <c r="K37" s="14">
        <v>35</v>
      </c>
      <c r="L37" s="15">
        <f t="shared" ref="L37" si="62">K37/$O37</f>
        <v>0.18617021276595744</v>
      </c>
      <c r="M37" s="14">
        <v>8</v>
      </c>
      <c r="N37" s="15">
        <f t="shared" ref="N37" si="63">M37/$O37</f>
        <v>4.2553191489361701E-2</v>
      </c>
      <c r="O37" s="22">
        <v>188</v>
      </c>
      <c r="P37" s="21">
        <f t="shared" si="3"/>
        <v>0.99999999999999989</v>
      </c>
      <c r="Q37" s="35">
        <v>96.3</v>
      </c>
    </row>
    <row r="38" spans="1:17" x14ac:dyDescent="0.25">
      <c r="A38" s="16">
        <v>33</v>
      </c>
      <c r="B38" s="13" t="s">
        <v>76</v>
      </c>
      <c r="C38" s="7" t="s">
        <v>62</v>
      </c>
      <c r="D38" s="7" t="s">
        <v>63</v>
      </c>
      <c r="E38" s="6" t="s">
        <v>66</v>
      </c>
      <c r="F38" s="24" t="s">
        <v>11</v>
      </c>
      <c r="G38" s="26">
        <v>101</v>
      </c>
      <c r="H38" s="15">
        <f t="shared" si="0"/>
        <v>0.51530612244897955</v>
      </c>
      <c r="I38" s="14">
        <v>54</v>
      </c>
      <c r="J38" s="15">
        <f t="shared" si="0"/>
        <v>0.27551020408163263</v>
      </c>
      <c r="K38" s="14">
        <v>35</v>
      </c>
      <c r="L38" s="15">
        <f t="shared" ref="L38" si="64">K38/$O38</f>
        <v>0.17857142857142858</v>
      </c>
      <c r="M38" s="14">
        <v>6</v>
      </c>
      <c r="N38" s="15">
        <f t="shared" ref="N38" si="65">M38/$O38</f>
        <v>3.0612244897959183E-2</v>
      </c>
      <c r="O38" s="22">
        <v>196</v>
      </c>
      <c r="P38" s="21">
        <f t="shared" si="3"/>
        <v>1</v>
      </c>
      <c r="Q38" s="35">
        <v>94.1</v>
      </c>
    </row>
    <row r="39" spans="1:17" x14ac:dyDescent="0.25">
      <c r="A39" s="16">
        <v>34</v>
      </c>
      <c r="B39" s="13" t="s">
        <v>76</v>
      </c>
      <c r="C39" s="7" t="s">
        <v>62</v>
      </c>
      <c r="D39" s="7" t="s">
        <v>63</v>
      </c>
      <c r="E39" s="6" t="s">
        <v>72</v>
      </c>
      <c r="F39" s="24" t="s">
        <v>17</v>
      </c>
      <c r="G39" s="26">
        <v>103</v>
      </c>
      <c r="H39" s="15">
        <f t="shared" si="0"/>
        <v>0.59195402298850575</v>
      </c>
      <c r="I39" s="14">
        <v>39</v>
      </c>
      <c r="J39" s="15">
        <f t="shared" si="0"/>
        <v>0.22413793103448276</v>
      </c>
      <c r="K39" s="14">
        <v>28</v>
      </c>
      <c r="L39" s="15">
        <f t="shared" ref="L39" si="66">K39/$O39</f>
        <v>0.16091954022988506</v>
      </c>
      <c r="M39" s="14">
        <v>3</v>
      </c>
      <c r="N39" s="15">
        <f t="shared" ref="N39" si="67">M39/$O39</f>
        <v>1.7241379310344827E-2</v>
      </c>
      <c r="O39" s="22">
        <v>174</v>
      </c>
      <c r="P39" s="21">
        <f t="shared" si="3"/>
        <v>0.99425287356321845</v>
      </c>
      <c r="Q39" s="35">
        <v>85.7</v>
      </c>
    </row>
    <row r="40" spans="1:17" x14ac:dyDescent="0.25">
      <c r="A40" s="16">
        <v>35</v>
      </c>
      <c r="B40" s="13" t="s">
        <v>76</v>
      </c>
      <c r="C40" s="7" t="s">
        <v>62</v>
      </c>
      <c r="D40" s="7" t="s">
        <v>63</v>
      </c>
      <c r="E40" s="6" t="s">
        <v>70</v>
      </c>
      <c r="F40" s="24" t="s">
        <v>15</v>
      </c>
      <c r="G40" s="26">
        <v>24</v>
      </c>
      <c r="H40" s="15">
        <f t="shared" si="0"/>
        <v>0.63157894736842102</v>
      </c>
      <c r="I40" s="14">
        <v>7</v>
      </c>
      <c r="J40" s="15">
        <f t="shared" si="0"/>
        <v>0.18421052631578946</v>
      </c>
      <c r="K40" s="14">
        <v>6</v>
      </c>
      <c r="L40" s="15">
        <f t="shared" ref="L40" si="68">K40/$O40</f>
        <v>0.15789473684210525</v>
      </c>
      <c r="M40" s="14">
        <v>1</v>
      </c>
      <c r="N40" s="15">
        <f t="shared" ref="N40" si="69">M40/$O40</f>
        <v>2.6315789473684209E-2</v>
      </c>
      <c r="O40" s="22">
        <v>38</v>
      </c>
      <c r="P40" s="21">
        <f t="shared" si="3"/>
        <v>0.99999999999999989</v>
      </c>
      <c r="Q40" s="35">
        <v>95.8</v>
      </c>
    </row>
    <row r="41" spans="1:17" x14ac:dyDescent="0.25">
      <c r="A41" s="16">
        <v>36</v>
      </c>
      <c r="B41" s="13" t="s">
        <v>76</v>
      </c>
      <c r="C41" s="7" t="s">
        <v>62</v>
      </c>
      <c r="D41" s="7" t="s">
        <v>63</v>
      </c>
      <c r="E41" s="6" t="s">
        <v>71</v>
      </c>
      <c r="F41" s="24" t="s">
        <v>16</v>
      </c>
      <c r="G41" s="26">
        <v>160</v>
      </c>
      <c r="H41" s="15">
        <f t="shared" si="0"/>
        <v>0.62015503875968991</v>
      </c>
      <c r="I41" s="14">
        <v>49</v>
      </c>
      <c r="J41" s="15">
        <f t="shared" si="0"/>
        <v>0.18992248062015504</v>
      </c>
      <c r="K41" s="14">
        <v>44</v>
      </c>
      <c r="L41" s="15">
        <f t="shared" ref="L41" si="70">K41/$O41</f>
        <v>0.17054263565891473</v>
      </c>
      <c r="M41" s="14">
        <v>5</v>
      </c>
      <c r="N41" s="15">
        <f t="shared" ref="N41" si="71">M41/$O41</f>
        <v>1.937984496124031E-2</v>
      </c>
      <c r="O41" s="22">
        <v>258</v>
      </c>
      <c r="P41" s="21">
        <f t="shared" si="3"/>
        <v>1</v>
      </c>
      <c r="Q41" s="35">
        <v>92.9</v>
      </c>
    </row>
    <row r="42" spans="1:17" x14ac:dyDescent="0.25">
      <c r="A42" s="16">
        <v>37</v>
      </c>
      <c r="B42" s="13" t="s">
        <v>76</v>
      </c>
      <c r="C42" s="7" t="s">
        <v>62</v>
      </c>
      <c r="D42" s="7" t="s">
        <v>63</v>
      </c>
      <c r="E42" s="6" t="s">
        <v>73</v>
      </c>
      <c r="F42" s="24" t="s">
        <v>18</v>
      </c>
      <c r="G42" s="26">
        <v>265</v>
      </c>
      <c r="H42" s="15">
        <f t="shared" si="0"/>
        <v>0.63855421686746983</v>
      </c>
      <c r="I42" s="14">
        <v>80</v>
      </c>
      <c r="J42" s="15">
        <f t="shared" si="0"/>
        <v>0.19277108433734941</v>
      </c>
      <c r="K42" s="14">
        <v>67</v>
      </c>
      <c r="L42" s="15">
        <f t="shared" ref="L42" si="72">K42/$O42</f>
        <v>0.16144578313253011</v>
      </c>
      <c r="M42" s="14">
        <v>4</v>
      </c>
      <c r="N42" s="15">
        <f t="shared" ref="N42" si="73">M42/$O42</f>
        <v>9.6385542168674707E-3</v>
      </c>
      <c r="O42" s="22">
        <v>415</v>
      </c>
      <c r="P42" s="21">
        <f t="shared" si="3"/>
        <v>1.0024096385542167</v>
      </c>
      <c r="Q42" s="35">
        <v>69.099999999999994</v>
      </c>
    </row>
    <row r="43" spans="1:17" ht="15.75" thickBot="1" x14ac:dyDescent="0.3">
      <c r="A43" s="17">
        <v>38</v>
      </c>
      <c r="B43" s="18" t="s">
        <v>76</v>
      </c>
      <c r="C43" s="8" t="s">
        <v>74</v>
      </c>
      <c r="D43" s="9" t="s">
        <v>19</v>
      </c>
      <c r="E43" s="9" t="s">
        <v>75</v>
      </c>
      <c r="F43" s="25" t="s">
        <v>19</v>
      </c>
      <c r="G43" s="27">
        <v>6</v>
      </c>
      <c r="H43" s="20">
        <f t="shared" si="0"/>
        <v>0.54545454545454541</v>
      </c>
      <c r="I43" s="19">
        <v>2</v>
      </c>
      <c r="J43" s="20">
        <f t="shared" si="0"/>
        <v>0.18181818181818182</v>
      </c>
      <c r="K43" s="19">
        <v>1</v>
      </c>
      <c r="L43" s="20">
        <f t="shared" ref="L43" si="74">K43/$O43</f>
        <v>9.0909090909090912E-2</v>
      </c>
      <c r="M43" s="19">
        <v>1</v>
      </c>
      <c r="N43" s="20">
        <f t="shared" ref="N43" si="75">M43/$O43</f>
        <v>9.0909090909090912E-2</v>
      </c>
      <c r="O43" s="23">
        <v>11</v>
      </c>
      <c r="P43" s="37">
        <f t="shared" si="3"/>
        <v>0.90909090909090917</v>
      </c>
      <c r="Q43" s="36">
        <v>92.2</v>
      </c>
    </row>
    <row r="45" spans="1:17" x14ac:dyDescent="0.25">
      <c r="B45" t="s">
        <v>20</v>
      </c>
    </row>
    <row r="46" spans="1:17" x14ac:dyDescent="0.25">
      <c r="B46" t="s">
        <v>21</v>
      </c>
    </row>
    <row r="47" spans="1:17" x14ac:dyDescent="0.25">
      <c r="B47" t="s">
        <v>22</v>
      </c>
    </row>
    <row r="49" spans="2:5" x14ac:dyDescent="0.25">
      <c r="B49" t="s">
        <v>20</v>
      </c>
    </row>
    <row r="50" spans="2:5" x14ac:dyDescent="0.25">
      <c r="B50" t="s">
        <v>23</v>
      </c>
    </row>
    <row r="51" spans="2:5" ht="225" x14ac:dyDescent="0.25">
      <c r="B51" s="2" t="s">
        <v>24</v>
      </c>
      <c r="C51" s="2"/>
      <c r="D51" s="2"/>
      <c r="E51" s="2"/>
    </row>
    <row r="53" spans="2:5" x14ac:dyDescent="0.25">
      <c r="B53" t="s">
        <v>25</v>
      </c>
    </row>
    <row r="54" spans="2:5" x14ac:dyDescent="0.25">
      <c r="B54" t="s">
        <v>26</v>
      </c>
    </row>
    <row r="55" spans="2:5" x14ac:dyDescent="0.25">
      <c r="B55" t="s">
        <v>27</v>
      </c>
    </row>
    <row r="58" spans="2:5" x14ac:dyDescent="0.25">
      <c r="B58" t="s">
        <v>28</v>
      </c>
      <c r="C58" t="s">
        <v>29</v>
      </c>
    </row>
    <row r="60" spans="2:5" x14ac:dyDescent="0.25">
      <c r="B60" t="s">
        <v>30</v>
      </c>
      <c r="C60" t="s">
        <v>31</v>
      </c>
    </row>
    <row r="62" spans="2:5" x14ac:dyDescent="0.25">
      <c r="B62" t="s">
        <v>32</v>
      </c>
      <c r="C62" t="s">
        <v>33</v>
      </c>
    </row>
    <row r="64" spans="2:5" x14ac:dyDescent="0.25">
      <c r="B64" t="s">
        <v>34</v>
      </c>
    </row>
    <row r="66" spans="2:14" x14ac:dyDescent="0.25">
      <c r="B66" t="s">
        <v>35</v>
      </c>
      <c r="C66" t="s">
        <v>36</v>
      </c>
    </row>
    <row r="74" spans="2:14" x14ac:dyDescent="0.25">
      <c r="B74" t="s">
        <v>37</v>
      </c>
      <c r="C74" t="s">
        <v>38</v>
      </c>
    </row>
    <row r="76" spans="2:14" x14ac:dyDescent="0.25">
      <c r="B76" t="s">
        <v>39</v>
      </c>
      <c r="C76" t="s">
        <v>40</v>
      </c>
    </row>
    <row r="79" spans="2:14" x14ac:dyDescent="0.25">
      <c r="B79" s="40" t="s">
        <v>85</v>
      </c>
      <c r="G79" s="78" t="s">
        <v>91</v>
      </c>
      <c r="H79" s="40"/>
      <c r="I79" s="40"/>
      <c r="J79" s="40"/>
      <c r="K79" s="40"/>
      <c r="L79" s="40"/>
      <c r="M79" s="40"/>
      <c r="N79" s="40"/>
    </row>
    <row r="80" spans="2:14" x14ac:dyDescent="0.25">
      <c r="B80" s="40" t="s">
        <v>86</v>
      </c>
      <c r="G80" s="78" t="s">
        <v>92</v>
      </c>
      <c r="H80" s="78"/>
      <c r="I80" s="78"/>
      <c r="J80" s="78"/>
      <c r="K80" s="78"/>
      <c r="L80" s="78"/>
      <c r="M80" s="78"/>
      <c r="N80" s="78"/>
    </row>
    <row r="81" spans="2:2" x14ac:dyDescent="0.25">
      <c r="B81" s="40" t="s">
        <v>87</v>
      </c>
    </row>
    <row r="82" spans="2:2" x14ac:dyDescent="0.25">
      <c r="B82" s="40" t="s">
        <v>88</v>
      </c>
    </row>
    <row r="83" spans="2:2" x14ac:dyDescent="0.25">
      <c r="B83" s="5"/>
    </row>
    <row r="84" spans="2:2" x14ac:dyDescent="0.25">
      <c r="B84" s="40" t="s">
        <v>90</v>
      </c>
    </row>
  </sheetData>
  <autoFilter ref="A5:Q43"/>
  <mergeCells count="8">
    <mergeCell ref="C4:D4"/>
    <mergeCell ref="E4:F4"/>
    <mergeCell ref="G3:Q3"/>
    <mergeCell ref="G4:H4"/>
    <mergeCell ref="I4:J4"/>
    <mergeCell ref="K4:L4"/>
    <mergeCell ref="M4:N4"/>
    <mergeCell ref="O4:P4"/>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Luke_Met_Mvarat_1.16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Bernd Eckhardt</dc:creator>
  <cp:lastModifiedBy>Bernd Eckhardt</cp:lastModifiedBy>
  <dcterms:created xsi:type="dcterms:W3CDTF">2019-01-30T10:19:32Z</dcterms:created>
  <dcterms:modified xsi:type="dcterms:W3CDTF">2019-03-25T14:15:38Z</dcterms:modified>
</cp:coreProperties>
</file>