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Fellings\Statistical_Office\"/>
    </mc:Choice>
  </mc:AlternateContent>
  <bookViews>
    <workbookView xWindow="0" yWindow="0" windowWidth="28740" windowHeight="7350"/>
  </bookViews>
  <sheets>
    <sheet name="ES064A12" sheetId="2" r:id="rId1"/>
  </sheets>
  <calcPr calcId="162913" iterateDelta="1E-4"/>
</workbook>
</file>

<file path=xl/calcChain.xml><?xml version="1.0" encoding="utf-8"?>
<calcChain xmlns="http://schemas.openxmlformats.org/spreadsheetml/2006/main">
  <c r="V5" i="2" l="1"/>
  <c r="AP5" i="2" s="1"/>
  <c r="AN5" i="2"/>
  <c r="D7" i="2"/>
  <c r="E6" i="2" s="1"/>
  <c r="E5" i="2" l="1"/>
  <c r="E4" i="2"/>
  <c r="AN6" i="2"/>
  <c r="AN4" i="2"/>
  <c r="V6" i="2"/>
  <c r="V4" i="2"/>
  <c r="AJ7" i="2"/>
  <c r="AL7" i="2"/>
  <c r="AF7" i="2"/>
  <c r="AH7" i="2"/>
  <c r="AB7" i="2"/>
  <c r="AD7" i="2"/>
  <c r="X7" i="2"/>
  <c r="Z7" i="2"/>
  <c r="R7" i="2"/>
  <c r="T7" i="2"/>
  <c r="P7" i="2"/>
  <c r="N7" i="2"/>
  <c r="L7" i="2"/>
  <c r="J7" i="2"/>
  <c r="H7" i="2"/>
  <c r="F7" i="2"/>
  <c r="B7" i="2"/>
  <c r="AM6" i="2" l="1"/>
  <c r="AM4" i="2"/>
  <c r="AM5" i="2"/>
  <c r="AK6" i="2"/>
  <c r="AK5" i="2"/>
  <c r="AK4" i="2"/>
  <c r="AI4" i="2"/>
  <c r="AI6" i="2"/>
  <c r="AI5" i="2"/>
  <c r="AG5" i="2"/>
  <c r="AG4" i="2"/>
  <c r="AG7" i="2" s="1"/>
  <c r="AG6" i="2"/>
  <c r="AE6" i="2"/>
  <c r="AE4" i="2"/>
  <c r="AE5" i="2"/>
  <c r="AE7" i="2" s="1"/>
  <c r="AC5" i="2"/>
  <c r="AC6" i="2"/>
  <c r="AC4" i="2"/>
  <c r="AA5" i="2"/>
  <c r="AA6" i="2"/>
  <c r="AA4" i="2"/>
  <c r="Y4" i="2"/>
  <c r="Y5" i="2"/>
  <c r="Y6" i="2"/>
  <c r="AN7" i="2"/>
  <c r="AO5" i="2" s="1"/>
  <c r="U5" i="2"/>
  <c r="U4" i="2"/>
  <c r="U6" i="2"/>
  <c r="S4" i="2"/>
  <c r="S6" i="2"/>
  <c r="S5" i="2"/>
  <c r="Q5" i="2"/>
  <c r="Q6" i="2"/>
  <c r="Q4" i="2"/>
  <c r="O6" i="2"/>
  <c r="O4" i="2"/>
  <c r="O5" i="2"/>
  <c r="M5" i="2"/>
  <c r="M4" i="2"/>
  <c r="M6" i="2"/>
  <c r="K4" i="2"/>
  <c r="K5" i="2"/>
  <c r="K6" i="2"/>
  <c r="I4" i="2"/>
  <c r="I6" i="2"/>
  <c r="I5" i="2"/>
  <c r="G6" i="2"/>
  <c r="G5" i="2"/>
  <c r="G4" i="2"/>
  <c r="V7" i="2"/>
  <c r="W5" i="2" s="1"/>
  <c r="AP4" i="2"/>
  <c r="C4" i="2"/>
  <c r="C5" i="2"/>
  <c r="AP6" i="2"/>
  <c r="I7" i="2"/>
  <c r="S7" i="2"/>
  <c r="U7" i="2"/>
  <c r="Q7" i="2"/>
  <c r="C6" i="2"/>
  <c r="C7" i="2" s="1"/>
  <c r="AI7" i="2"/>
  <c r="E7" i="2"/>
  <c r="AA7" i="2"/>
  <c r="M7" i="2"/>
  <c r="AC7" i="2"/>
  <c r="AK7" i="2"/>
  <c r="K7" i="2"/>
  <c r="G7" i="2"/>
  <c r="O7" i="2"/>
  <c r="Y7" i="2"/>
  <c r="AM7" i="2"/>
  <c r="AO4" i="2" l="1"/>
  <c r="AO6" i="2"/>
  <c r="W6" i="2"/>
  <c r="AP7" i="2"/>
  <c r="AQ5" i="2" s="1"/>
  <c r="W4" i="2"/>
  <c r="W7" i="2" s="1"/>
  <c r="AO7" i="2" l="1"/>
  <c r="AQ6" i="2"/>
  <c r="AQ4" i="2"/>
  <c r="AQ7" i="2" l="1"/>
</calcChain>
</file>

<file path=xl/sharedStrings.xml><?xml version="1.0" encoding="utf-8"?>
<sst xmlns="http://schemas.openxmlformats.org/spreadsheetml/2006/main" count="62" uniqueCount="62">
  <si>
    <t>Total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</si>
  <si>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</si>
  <si>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</si>
  <si>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</si>
  <si>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</si>
  <si>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</si>
  <si>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</si>
  <si>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</si>
  <si>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Petrova,lence.petrova@stat.gov.mk</t>
  </si>
  <si>
    <t>Copyright</t>
  </si>
  <si>
    <t>Units:</t>
  </si>
  <si>
    <t>Internal reference code:</t>
  </si>
  <si>
    <t>2010
in %</t>
  </si>
  <si>
    <t>2011
in %</t>
  </si>
  <si>
    <t>2012
in %</t>
  </si>
  <si>
    <t>2013
in %</t>
  </si>
  <si>
    <t>2014
in %</t>
  </si>
  <si>
    <t>2015
in %</t>
  </si>
  <si>
    <t>2016
in %</t>
  </si>
  <si>
    <t>2017
in %</t>
  </si>
  <si>
    <t>2000
in %</t>
  </si>
  <si>
    <t>2001
in %</t>
  </si>
  <si>
    <t>2002
in %</t>
  </si>
  <si>
    <t>2003
in %</t>
  </si>
  <si>
    <t>2004
in %</t>
  </si>
  <si>
    <t>2005
in %</t>
  </si>
  <si>
    <t>2006
in %</t>
  </si>
  <si>
    <t>2007
in %</t>
  </si>
  <si>
    <t>2008
in %</t>
  </si>
  <si>
    <t>2009
in %</t>
  </si>
  <si>
    <t>Sums checked by JRC 10-2018</t>
  </si>
  <si>
    <t>Percentage values added by JRC 10-2018</t>
  </si>
  <si>
    <t>Sum Decade
2000-2009
in %</t>
  </si>
  <si>
    <t>Sum Decade
2010-2017
in %</t>
  </si>
  <si>
    <t>Total 2000-2017
in %</t>
  </si>
  <si>
    <t>Industrial wood</t>
  </si>
  <si>
    <t>Fuel wood</t>
  </si>
  <si>
    <t>Residue</t>
  </si>
  <si>
    <t>2000
in 1000 m3</t>
  </si>
  <si>
    <t>2001
in 1000 m3</t>
  </si>
  <si>
    <t>2002
in 1000 m3</t>
  </si>
  <si>
    <t>2003
in 1000 m3</t>
  </si>
  <si>
    <t>2004
in 1000 m3</t>
  </si>
  <si>
    <t>2005
in 1000 m3</t>
  </si>
  <si>
    <t>2006
in 1000 m3</t>
  </si>
  <si>
    <t>2007
in 1000 m3</t>
  </si>
  <si>
    <t>2008
in 1000 m3</t>
  </si>
  <si>
    <t>2009
in 1000 m3</t>
  </si>
  <si>
    <t>Sum Decade
2000-2009
in 1000 m3</t>
  </si>
  <si>
    <t>2010
in 1000 m3</t>
  </si>
  <si>
    <t>2011
in 1000 m3</t>
  </si>
  <si>
    <t>2012
in 1000 m3</t>
  </si>
  <si>
    <t>2013
in 1000 m3</t>
  </si>
  <si>
    <t>2014
in 1000 m3</t>
  </si>
  <si>
    <t>2015
in 1000 m3</t>
  </si>
  <si>
    <t>2016
in 1000 m3</t>
  </si>
  <si>
    <t>2017
in 1000 m3</t>
  </si>
  <si>
    <t>Sum Decade
2010-2017
in 1000 m3</t>
  </si>
  <si>
    <t>Total 2000-2017
in 1000 m3</t>
  </si>
  <si>
    <t>1000 m3</t>
  </si>
  <si>
    <t>ES064A12</t>
  </si>
  <si>
    <t>Gross Felled timber (in 1000 m3) by assortments for years 2000 - 2017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</si>
</sst>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30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164" fontId="0" fillId="0" borderId="9" xfId="1" applyNumberFormat="1" applyFont="1" applyFill="1" applyBorder="1" applyProtection="1"/>
    <xf numFmtId="164" fontId="0" fillId="0" borderId="12" xfId="1" applyNumberFormat="1" applyFont="1" applyFill="1" applyBorder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164" fontId="2" fillId="0" borderId="2" xfId="1" applyNumberFormat="1" applyFont="1" applyFill="1" applyBorder="1" applyProtection="1"/>
    <xf numFmtId="164" fontId="0" fillId="0" borderId="10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2" fillId="0" borderId="3" xfId="1" applyNumberFormat="1" applyFont="1" applyFill="1" applyBorder="1" applyProtection="1"/>
    <xf numFmtId="0" fontId="0" fillId="0" borderId="4" xfId="0" applyFont="1" applyFill="1" applyBorder="1" applyAlignment="1" applyProtection="1">
      <alignment vertical="top" wrapText="1"/>
    </xf>
    <xf numFmtId="0" fontId="0" fillId="0" borderId="5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3" fontId="0" fillId="0" borderId="8" xfId="0" applyNumberFormat="1" applyFill="1" applyBorder="1" applyProtection="1"/>
    <xf numFmtId="3" fontId="0" fillId="0" borderId="11" xfId="0" applyNumberFormat="1" applyFill="1" applyBorder="1" applyProtection="1"/>
    <xf numFmtId="3" fontId="2" fillId="0" borderId="1" xfId="0" applyNumberFormat="1" applyFont="1" applyFill="1" applyBorder="1" applyProtection="1"/>
    <xf numFmtId="3" fontId="0" fillId="0" borderId="9" xfId="0" applyNumberFormat="1" applyFill="1" applyBorder="1" applyProtection="1"/>
    <xf numFmtId="3" fontId="0" fillId="0" borderId="12" xfId="0" applyNumberFormat="1" applyFill="1" applyBorder="1" applyProtection="1"/>
    <xf numFmtId="3" fontId="2" fillId="0" borderId="2" xfId="0" applyNumberFormat="1" applyFont="1" applyFill="1" applyBorder="1" applyProtection="1"/>
    <xf numFmtId="0" fontId="2" fillId="0" borderId="17" xfId="0" applyFont="1" applyFill="1" applyBorder="1" applyProtection="1"/>
    <xf numFmtId="3" fontId="0" fillId="0" borderId="18" xfId="0" applyNumberFormat="1" applyFill="1" applyBorder="1" applyProtection="1"/>
    <xf numFmtId="164" fontId="0" fillId="0" borderId="19" xfId="1" applyNumberFormat="1" applyFont="1" applyFill="1" applyBorder="1" applyProtection="1"/>
    <xf numFmtId="3" fontId="0" fillId="0" borderId="19" xfId="0" applyNumberFormat="1" applyFill="1" applyBorder="1" applyProtection="1"/>
    <xf numFmtId="164" fontId="0" fillId="0" borderId="20" xfId="1" applyNumberFormat="1" applyFont="1" applyFill="1" applyBorder="1" applyProtection="1"/>
    <xf numFmtId="0" fontId="0" fillId="0" borderId="0" xfId="0" applyFill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workbookViewId="0"/>
  </sheetViews>
  <sheetFormatPr defaultRowHeight="15" x14ac:dyDescent="0.25"/>
  <cols>
    <col min="1" max="1" width="40.7109375" customWidth="1"/>
    <col min="2" max="21" width="8.7109375" customWidth="1"/>
    <col min="22" max="23" width="15.7109375" customWidth="1"/>
    <col min="24" max="39" width="8.7109375" customWidth="1"/>
    <col min="40" max="43" width="15.7109375" customWidth="1"/>
  </cols>
  <sheetData>
    <row r="1" spans="1:43" ht="18.75" x14ac:dyDescent="0.3">
      <c r="A1" s="1" t="s">
        <v>61</v>
      </c>
    </row>
    <row r="2" spans="1:43" ht="15.75" thickBot="1" x14ac:dyDescent="0.3"/>
    <row r="3" spans="1:43" ht="45.75" thickBot="1" x14ac:dyDescent="0.3">
      <c r="B3" s="12" t="s">
        <v>38</v>
      </c>
      <c r="C3" s="13" t="s">
        <v>20</v>
      </c>
      <c r="D3" s="13" t="s">
        <v>39</v>
      </c>
      <c r="E3" s="13" t="s">
        <v>21</v>
      </c>
      <c r="F3" s="13" t="s">
        <v>40</v>
      </c>
      <c r="G3" s="13" t="s">
        <v>22</v>
      </c>
      <c r="H3" s="13" t="s">
        <v>41</v>
      </c>
      <c r="I3" s="13" t="s">
        <v>23</v>
      </c>
      <c r="J3" s="13" t="s">
        <v>42</v>
      </c>
      <c r="K3" s="13" t="s">
        <v>24</v>
      </c>
      <c r="L3" s="13" t="s">
        <v>43</v>
      </c>
      <c r="M3" s="13" t="s">
        <v>25</v>
      </c>
      <c r="N3" s="13" t="s">
        <v>44</v>
      </c>
      <c r="O3" s="13" t="s">
        <v>26</v>
      </c>
      <c r="P3" s="13" t="s">
        <v>45</v>
      </c>
      <c r="Q3" s="14" t="s">
        <v>27</v>
      </c>
      <c r="R3" s="13" t="s">
        <v>46</v>
      </c>
      <c r="S3" s="14" t="s">
        <v>28</v>
      </c>
      <c r="T3" s="13" t="s">
        <v>47</v>
      </c>
      <c r="U3" s="15" t="s">
        <v>29</v>
      </c>
      <c r="V3" s="16" t="s">
        <v>48</v>
      </c>
      <c r="W3" s="17" t="s">
        <v>32</v>
      </c>
      <c r="X3" s="12" t="s">
        <v>49</v>
      </c>
      <c r="Y3" s="13" t="s">
        <v>12</v>
      </c>
      <c r="Z3" s="13" t="s">
        <v>50</v>
      </c>
      <c r="AA3" s="13" t="s">
        <v>13</v>
      </c>
      <c r="AB3" s="13" t="s">
        <v>51</v>
      </c>
      <c r="AC3" s="13" t="s">
        <v>14</v>
      </c>
      <c r="AD3" s="13" t="s">
        <v>52</v>
      </c>
      <c r="AE3" s="13" t="s">
        <v>15</v>
      </c>
      <c r="AF3" s="13" t="s">
        <v>53</v>
      </c>
      <c r="AG3" s="13" t="s">
        <v>16</v>
      </c>
      <c r="AH3" s="13" t="s">
        <v>54</v>
      </c>
      <c r="AI3" s="13" t="s">
        <v>17</v>
      </c>
      <c r="AJ3" s="13" t="s">
        <v>55</v>
      </c>
      <c r="AK3" s="13" t="s">
        <v>18</v>
      </c>
      <c r="AL3" s="13" t="s">
        <v>56</v>
      </c>
      <c r="AM3" s="15" t="s">
        <v>19</v>
      </c>
      <c r="AN3" s="16" t="s">
        <v>57</v>
      </c>
      <c r="AO3" s="17" t="s">
        <v>33</v>
      </c>
      <c r="AP3" s="16" t="s">
        <v>58</v>
      </c>
      <c r="AQ3" s="17" t="s">
        <v>34</v>
      </c>
    </row>
    <row r="4" spans="1:43" x14ac:dyDescent="0.25">
      <c r="A4" s="5" t="s">
        <v>35</v>
      </c>
      <c r="B4" s="18">
        <v>171</v>
      </c>
      <c r="C4" s="3">
        <f>B4/B$7</f>
        <v>0.14895470383275261</v>
      </c>
      <c r="D4" s="21">
        <v>116</v>
      </c>
      <c r="E4" s="3">
        <f>D4/D$7</f>
        <v>0.14646464646464646</v>
      </c>
      <c r="F4" s="21">
        <v>133</v>
      </c>
      <c r="G4" s="3">
        <f>F4/F$7</f>
        <v>0.16419753086419753</v>
      </c>
      <c r="H4" s="21">
        <v>142</v>
      </c>
      <c r="I4" s="3">
        <f>H4/H$7</f>
        <v>0.15268817204301074</v>
      </c>
      <c r="J4" s="21">
        <v>141</v>
      </c>
      <c r="K4" s="3">
        <f>J4/J$7</f>
        <v>0.16686390532544379</v>
      </c>
      <c r="L4" s="21">
        <v>158</v>
      </c>
      <c r="M4" s="3">
        <f>L4/L$7</f>
        <v>0.19244823386114496</v>
      </c>
      <c r="N4" s="21">
        <v>162</v>
      </c>
      <c r="O4" s="3">
        <f>N4/N$7</f>
        <v>0.17980022197558268</v>
      </c>
      <c r="P4" s="21">
        <v>169</v>
      </c>
      <c r="Q4" s="3">
        <f>P4/P$7</f>
        <v>0.20386007237635706</v>
      </c>
      <c r="R4" s="21">
        <v>209</v>
      </c>
      <c r="S4" s="3">
        <f>R4/R$7</f>
        <v>0.21748178980228927</v>
      </c>
      <c r="T4" s="21">
        <v>138</v>
      </c>
      <c r="U4" s="9">
        <f>T4/T$7</f>
        <v>0.15231788079470199</v>
      </c>
      <c r="V4" s="18">
        <f>SUM(B4,D4,F4,H4,J4,L4,N4,P4,R4,T4)</f>
        <v>1539</v>
      </c>
      <c r="W4" s="3">
        <f>V4/V$7</f>
        <v>0.172089902717209</v>
      </c>
      <c r="X4" s="18">
        <v>123</v>
      </c>
      <c r="Y4" s="3">
        <f>X4/X$7</f>
        <v>0.14121699196326062</v>
      </c>
      <c r="Z4" s="21">
        <v>143</v>
      </c>
      <c r="AA4" s="3">
        <f>Z4/Z$7</f>
        <v>0.16686114352392065</v>
      </c>
      <c r="AB4" s="21">
        <v>127</v>
      </c>
      <c r="AC4" s="3">
        <f>AB4/AB$7</f>
        <v>0.16302952503209242</v>
      </c>
      <c r="AD4" s="21">
        <v>114</v>
      </c>
      <c r="AE4" s="3">
        <f>AD4/AD$7</f>
        <v>0.16497829232995659</v>
      </c>
      <c r="AF4" s="21">
        <v>121</v>
      </c>
      <c r="AG4" s="3">
        <f>AF4/AF$7</f>
        <v>0.18473282442748093</v>
      </c>
      <c r="AH4" s="21">
        <v>126</v>
      </c>
      <c r="AI4" s="3">
        <f>AH4/AH$7</f>
        <v>0.14840989399293286</v>
      </c>
      <c r="AJ4" s="21">
        <v>133</v>
      </c>
      <c r="AK4" s="3">
        <f>AJ4/AJ$7</f>
        <v>0.14943820224719101</v>
      </c>
      <c r="AL4" s="21">
        <v>120</v>
      </c>
      <c r="AM4" s="3">
        <f>AL4/AL$7</f>
        <v>0.14869888475836432</v>
      </c>
      <c r="AN4" s="18">
        <f>SUM(X4,Z4,AB4,AD4,AF4,AH4,AJ4,AL4)</f>
        <v>1007</v>
      </c>
      <c r="AO4" s="3">
        <f>AN4/AN$7</f>
        <v>0.15736833880293796</v>
      </c>
      <c r="AP4" s="18">
        <f>SUM(V4,AN4)</f>
        <v>2546</v>
      </c>
      <c r="AQ4" s="3">
        <f>AP4/AP$7</f>
        <v>0.16594968061530441</v>
      </c>
    </row>
    <row r="5" spans="1:43" x14ac:dyDescent="0.25">
      <c r="A5" s="24" t="s">
        <v>36</v>
      </c>
      <c r="B5" s="25">
        <v>875</v>
      </c>
      <c r="C5" s="26">
        <f>B5/B$7</f>
        <v>0.76219512195121952</v>
      </c>
      <c r="D5" s="27">
        <v>610</v>
      </c>
      <c r="E5" s="26">
        <f>D5/D$7</f>
        <v>0.77020202020202022</v>
      </c>
      <c r="F5" s="27">
        <v>602</v>
      </c>
      <c r="G5" s="26">
        <f>F5/F$7</f>
        <v>0.74320987654320991</v>
      </c>
      <c r="H5" s="27">
        <v>709</v>
      </c>
      <c r="I5" s="26">
        <f>H5/H$7</f>
        <v>0.76236559139784943</v>
      </c>
      <c r="J5" s="27">
        <v>642</v>
      </c>
      <c r="K5" s="26">
        <f>J5/J$7</f>
        <v>0.75976331360946747</v>
      </c>
      <c r="L5" s="27">
        <v>600</v>
      </c>
      <c r="M5" s="26">
        <f>L5/L$7</f>
        <v>0.73081607795371495</v>
      </c>
      <c r="N5" s="27">
        <v>662</v>
      </c>
      <c r="O5" s="26">
        <f>N5/N$7</f>
        <v>0.73473917869034411</v>
      </c>
      <c r="P5" s="27">
        <v>583</v>
      </c>
      <c r="Q5" s="26">
        <f>P5/P$7</f>
        <v>0.70325693606755124</v>
      </c>
      <c r="R5" s="27">
        <v>646</v>
      </c>
      <c r="S5" s="26">
        <f>R5/R$7</f>
        <v>0.67221644120707591</v>
      </c>
      <c r="T5" s="27">
        <v>666</v>
      </c>
      <c r="U5" s="28">
        <f>T5/T$7</f>
        <v>0.73509933774834435</v>
      </c>
      <c r="V5" s="25">
        <f>SUM(B5,D5,F5,H5,J5,L5,N5,P5,R5,T5)</f>
        <v>6595</v>
      </c>
      <c r="W5" s="26">
        <f>V5/V$7</f>
        <v>0.73744828357374481</v>
      </c>
      <c r="X5" s="25">
        <v>675</v>
      </c>
      <c r="Y5" s="26">
        <f>X5/X$7</f>
        <v>0.7749712973593571</v>
      </c>
      <c r="Z5" s="27">
        <v>636</v>
      </c>
      <c r="AA5" s="26">
        <f>Z5/Z$7</f>
        <v>0.74212368728121358</v>
      </c>
      <c r="AB5" s="27">
        <v>579</v>
      </c>
      <c r="AC5" s="26">
        <f>AB5/AB$7</f>
        <v>0.74326059050064186</v>
      </c>
      <c r="AD5" s="27">
        <v>536</v>
      </c>
      <c r="AE5" s="26">
        <f>AD5/AD$7</f>
        <v>0.77568740955137483</v>
      </c>
      <c r="AF5" s="27">
        <v>495</v>
      </c>
      <c r="AG5" s="26">
        <f>AF5/AF$7</f>
        <v>0.75572519083969469</v>
      </c>
      <c r="AH5" s="27">
        <v>683</v>
      </c>
      <c r="AI5" s="26">
        <f>AH5/AH$7</f>
        <v>0.80447585394581866</v>
      </c>
      <c r="AJ5" s="27">
        <v>713</v>
      </c>
      <c r="AK5" s="26">
        <f>AJ5/AJ$7</f>
        <v>0.80112359550561796</v>
      </c>
      <c r="AL5" s="27">
        <v>644</v>
      </c>
      <c r="AM5" s="26">
        <f>AL5/AL$7</f>
        <v>0.79801734820322179</v>
      </c>
      <c r="AN5" s="25">
        <f>SUM(X5,Z5,AB5,AD5,AF5,AH5,AJ5,AL5)</f>
        <v>4961</v>
      </c>
      <c r="AO5" s="26">
        <f>AN5/AN$7</f>
        <v>0.77527738709173311</v>
      </c>
      <c r="AP5" s="25">
        <f>SUM(V5,AN5)</f>
        <v>11556</v>
      </c>
      <c r="AQ5" s="26">
        <f>AP5/AP$7</f>
        <v>0.75322643723113025</v>
      </c>
    </row>
    <row r="6" spans="1:43" ht="15.75" thickBot="1" x14ac:dyDescent="0.3">
      <c r="A6" s="6" t="s">
        <v>37</v>
      </c>
      <c r="B6" s="19">
        <v>102</v>
      </c>
      <c r="C6" s="4">
        <f>B6/B$7</f>
        <v>8.885017421602788E-2</v>
      </c>
      <c r="D6" s="22">
        <v>66</v>
      </c>
      <c r="E6" s="4">
        <f>D6/D$7</f>
        <v>8.3333333333333329E-2</v>
      </c>
      <c r="F6" s="22">
        <v>75</v>
      </c>
      <c r="G6" s="4">
        <f>F6/F$7</f>
        <v>9.2592592592592587E-2</v>
      </c>
      <c r="H6" s="22">
        <v>79</v>
      </c>
      <c r="I6" s="4">
        <f>H6/H$7</f>
        <v>8.4946236559139784E-2</v>
      </c>
      <c r="J6" s="22">
        <v>62</v>
      </c>
      <c r="K6" s="4">
        <f>J6/J$7</f>
        <v>7.3372781065088752E-2</v>
      </c>
      <c r="L6" s="22">
        <v>63</v>
      </c>
      <c r="M6" s="4">
        <f>L6/L$7</f>
        <v>7.6735688185140066E-2</v>
      </c>
      <c r="N6" s="22">
        <v>77</v>
      </c>
      <c r="O6" s="4">
        <f>N6/N$7</f>
        <v>8.5460599334073253E-2</v>
      </c>
      <c r="P6" s="22">
        <v>77</v>
      </c>
      <c r="Q6" s="4">
        <f>P6/P$7</f>
        <v>9.2882991556091671E-2</v>
      </c>
      <c r="R6" s="22">
        <v>106</v>
      </c>
      <c r="S6" s="4">
        <f>R6/R$7</f>
        <v>0.11030176899063475</v>
      </c>
      <c r="T6" s="22">
        <v>102</v>
      </c>
      <c r="U6" s="10">
        <f>T6/T$7</f>
        <v>0.11258278145695365</v>
      </c>
      <c r="V6" s="19">
        <f>SUM(B6,D6,F6,H6,J6,L6,N6,P6,R6,T6)</f>
        <v>809</v>
      </c>
      <c r="W6" s="4">
        <f>V6/V$7</f>
        <v>9.0461813709046185E-2</v>
      </c>
      <c r="X6" s="19">
        <v>73</v>
      </c>
      <c r="Y6" s="4">
        <f>X6/X$7</f>
        <v>8.3811710677382315E-2</v>
      </c>
      <c r="Z6" s="22">
        <v>78</v>
      </c>
      <c r="AA6" s="4">
        <f>Z6/Z$7</f>
        <v>9.1015169194865811E-2</v>
      </c>
      <c r="AB6" s="22">
        <v>73</v>
      </c>
      <c r="AC6" s="4">
        <f>AB6/AB$7</f>
        <v>9.3709884467265719E-2</v>
      </c>
      <c r="AD6" s="22">
        <v>41</v>
      </c>
      <c r="AE6" s="4">
        <f>AD6/AD$7</f>
        <v>5.9334298118668596E-2</v>
      </c>
      <c r="AF6" s="22">
        <v>39</v>
      </c>
      <c r="AG6" s="4">
        <f>AF6/AF$7</f>
        <v>5.9541984732824425E-2</v>
      </c>
      <c r="AH6" s="22">
        <v>40</v>
      </c>
      <c r="AI6" s="4">
        <f>AH6/AH$7</f>
        <v>4.7114252061248529E-2</v>
      </c>
      <c r="AJ6" s="22">
        <v>44</v>
      </c>
      <c r="AK6" s="4">
        <f>AJ6/AJ$7</f>
        <v>4.9438202247191011E-2</v>
      </c>
      <c r="AL6" s="22">
        <v>43</v>
      </c>
      <c r="AM6" s="4">
        <f>AL6/AL$7</f>
        <v>5.3283767038413879E-2</v>
      </c>
      <c r="AN6" s="19">
        <f>SUM(X6,Z6,AB6,AD6,AF6,AH6,AJ6,AL6)</f>
        <v>431</v>
      </c>
      <c r="AO6" s="4">
        <f>AN6/AN$7</f>
        <v>6.735427410532896E-2</v>
      </c>
      <c r="AP6" s="19">
        <f>SUM(V6,AN6)</f>
        <v>1240</v>
      </c>
      <c r="AQ6" s="4">
        <f>AP6/AP$7</f>
        <v>8.0823882153565382E-2</v>
      </c>
    </row>
    <row r="7" spans="1:43" ht="15.75" thickBot="1" x14ac:dyDescent="0.3">
      <c r="A7" s="7" t="s">
        <v>0</v>
      </c>
      <c r="B7" s="20">
        <f>SUM(B4:B6)</f>
        <v>1148</v>
      </c>
      <c r="C7" s="8">
        <f t="shared" ref="C7:AQ7" si="0">SUM(C4:C6)</f>
        <v>1</v>
      </c>
      <c r="D7" s="23">
        <f>SUM(D4:D6)</f>
        <v>792</v>
      </c>
      <c r="E7" s="8">
        <f t="shared" si="0"/>
        <v>1</v>
      </c>
      <c r="F7" s="23">
        <f t="shared" ref="F7" si="1">SUM(F4:F6)</f>
        <v>810</v>
      </c>
      <c r="G7" s="8">
        <f t="shared" si="0"/>
        <v>1</v>
      </c>
      <c r="H7" s="23">
        <f t="shared" ref="H7" si="2">SUM(H4:H6)</f>
        <v>930</v>
      </c>
      <c r="I7" s="8">
        <f t="shared" si="0"/>
        <v>1</v>
      </c>
      <c r="J7" s="23">
        <f t="shared" ref="J7" si="3">SUM(J4:J6)</f>
        <v>845</v>
      </c>
      <c r="K7" s="8">
        <f t="shared" si="0"/>
        <v>1</v>
      </c>
      <c r="L7" s="23">
        <f t="shared" ref="L7" si="4">SUM(L4:L6)</f>
        <v>821</v>
      </c>
      <c r="M7" s="8">
        <f t="shared" si="0"/>
        <v>1</v>
      </c>
      <c r="N7" s="23">
        <f t="shared" ref="N7" si="5">SUM(N4:N6)</f>
        <v>901</v>
      </c>
      <c r="O7" s="8">
        <f t="shared" si="0"/>
        <v>1</v>
      </c>
      <c r="P7" s="23">
        <f t="shared" ref="P7" si="6">SUM(P4:P6)</f>
        <v>829</v>
      </c>
      <c r="Q7" s="8">
        <f t="shared" si="0"/>
        <v>1</v>
      </c>
      <c r="R7" s="23">
        <f t="shared" ref="R7" si="7">SUM(R4:R6)</f>
        <v>961</v>
      </c>
      <c r="S7" s="8">
        <f t="shared" si="0"/>
        <v>0.99999999999999989</v>
      </c>
      <c r="T7" s="23">
        <f>SUM(T4:T6)</f>
        <v>906</v>
      </c>
      <c r="U7" s="11">
        <f t="shared" si="0"/>
        <v>1</v>
      </c>
      <c r="V7" s="20">
        <f>SUM(V4:V6)</f>
        <v>8943</v>
      </c>
      <c r="W7" s="8">
        <f t="shared" ref="W7" si="8">SUM(W4:W6)</f>
        <v>1</v>
      </c>
      <c r="X7" s="20">
        <f t="shared" ref="X7" si="9">SUM(X4:X6)</f>
        <v>871</v>
      </c>
      <c r="Y7" s="8">
        <f t="shared" si="0"/>
        <v>1</v>
      </c>
      <c r="Z7" s="23">
        <f>SUM(Z4:Z6)</f>
        <v>857</v>
      </c>
      <c r="AA7" s="8">
        <f t="shared" si="0"/>
        <v>1</v>
      </c>
      <c r="AB7" s="23">
        <f t="shared" ref="AB7" si="10">SUM(AB4:AB6)</f>
        <v>779</v>
      </c>
      <c r="AC7" s="8">
        <f t="shared" si="0"/>
        <v>1</v>
      </c>
      <c r="AD7" s="23">
        <f>SUM(AD4:AD6)</f>
        <v>691</v>
      </c>
      <c r="AE7" s="8">
        <f t="shared" si="0"/>
        <v>1</v>
      </c>
      <c r="AF7" s="23">
        <f t="shared" ref="AF7" si="11">SUM(AF4:AF6)</f>
        <v>655</v>
      </c>
      <c r="AG7" s="8">
        <f t="shared" si="0"/>
        <v>1</v>
      </c>
      <c r="AH7" s="23">
        <f>SUM(AH4:AH6)</f>
        <v>849</v>
      </c>
      <c r="AI7" s="8">
        <f t="shared" si="0"/>
        <v>1</v>
      </c>
      <c r="AJ7" s="23">
        <f t="shared" ref="AJ7" si="12">SUM(AJ4:AJ6)</f>
        <v>890</v>
      </c>
      <c r="AK7" s="8">
        <f t="shared" si="0"/>
        <v>0.99999999999999989</v>
      </c>
      <c r="AL7" s="23">
        <f>SUM(AL4:AL6)</f>
        <v>807</v>
      </c>
      <c r="AM7" s="8">
        <f t="shared" si="0"/>
        <v>1</v>
      </c>
      <c r="AN7" s="20">
        <f>SUM(AN4:AN6)</f>
        <v>6399</v>
      </c>
      <c r="AO7" s="8">
        <f t="shared" ref="AO7" si="13">SUM(AO4:AO6)</f>
        <v>1</v>
      </c>
      <c r="AP7" s="20">
        <f t="shared" ref="AP7" si="14">SUM(AP4:AP6)</f>
        <v>15342</v>
      </c>
      <c r="AQ7" s="8">
        <f t="shared" si="0"/>
        <v>1</v>
      </c>
    </row>
    <row r="9" spans="1:43" x14ac:dyDescent="0.25">
      <c r="A9" t="s">
        <v>30</v>
      </c>
    </row>
    <row r="10" spans="1:43" x14ac:dyDescent="0.25">
      <c r="A10" t="s">
        <v>31</v>
      </c>
    </row>
    <row r="12" spans="1:43" ht="60" x14ac:dyDescent="0.25">
      <c r="A12" s="2" t="s">
        <v>1</v>
      </c>
    </row>
    <row r="13" spans="1:43" x14ac:dyDescent="0.25">
      <c r="A13" s="2" t="s">
        <v>2</v>
      </c>
    </row>
    <row r="15" spans="1:43" x14ac:dyDescent="0.25">
      <c r="A15" t="s">
        <v>3</v>
      </c>
      <c r="B15" t="s">
        <v>4</v>
      </c>
    </row>
    <row r="17" spans="1:2" x14ac:dyDescent="0.25">
      <c r="A17" t="s">
        <v>5</v>
      </c>
      <c r="B17" t="s">
        <v>6</v>
      </c>
    </row>
    <row r="19" spans="1:2" x14ac:dyDescent="0.25">
      <c r="A19" t="s">
        <v>7</v>
      </c>
      <c r="B19" t="s">
        <v>8</v>
      </c>
    </row>
    <row r="21" spans="1:2" x14ac:dyDescent="0.25">
      <c r="A21" t="s">
        <v>9</v>
      </c>
    </row>
    <row r="23" spans="1:2" x14ac:dyDescent="0.25">
      <c r="A23" t="s">
        <v>10</v>
      </c>
      <c r="B23" t="s">
        <v>59</v>
      </c>
    </row>
    <row r="32" spans="1:2" x14ac:dyDescent="0.25">
      <c r="A32" t="s">
        <v>11</v>
      </c>
      <c r="B32" s="29" t="s">
        <v>60</v>
      </c>
    </row>
  </sheetData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ES064A12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2018-10-10T14:41:38Z</dcterms:created>
  <dcterms:modified xsi:type="dcterms:W3CDTF">2018-10-19T11:52:00Z</dcterms:modified>
</cp:coreProperties>
</file>