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2485" windowHeight="10830"/>
  </bookViews>
  <sheets>
    <sheet name="Cycle-II" sheetId="2" r:id="rId1"/>
  </sheets>
  <calcPr calcId="162913" iterateDelta="1E-4"/>
</workbook>
</file>

<file path=xl/calcChain.xml><?xml version="1.0" encoding="utf-8"?>
<calcChain xmlns="http://schemas.openxmlformats.org/spreadsheetml/2006/main">
  <c r="J20" i="2" l="1"/>
  <c r="J18" i="2"/>
  <c r="J16" i="2"/>
  <c r="J14" i="2"/>
  <c r="J12" i="2"/>
  <c r="J10" i="2"/>
  <c r="J8" i="2"/>
  <c r="J6" i="2"/>
  <c r="J4" i="2"/>
  <c r="J22" i="2" s="1"/>
  <c r="H20" i="2"/>
  <c r="H18" i="2"/>
  <c r="H16" i="2"/>
  <c r="H14" i="2"/>
  <c r="H12" i="2"/>
  <c r="H10" i="2"/>
  <c r="H8" i="2"/>
  <c r="H6" i="2"/>
  <c r="H4" i="2"/>
  <c r="F20" i="2"/>
  <c r="F18" i="2"/>
  <c r="F16" i="2"/>
  <c r="F14" i="2"/>
  <c r="F12" i="2"/>
  <c r="F10" i="2"/>
  <c r="F8" i="2"/>
  <c r="F6" i="2"/>
  <c r="F4" i="2"/>
  <c r="F22" i="2" s="1"/>
  <c r="D20" i="2"/>
  <c r="D18" i="2"/>
  <c r="D16" i="2"/>
  <c r="D14" i="2"/>
  <c r="D12" i="2"/>
  <c r="D10" i="2"/>
  <c r="D8" i="2"/>
  <c r="D6" i="2"/>
  <c r="D4" i="2"/>
  <c r="D22" i="2" s="1"/>
  <c r="H22" i="2" l="1"/>
  <c r="G24" i="2"/>
  <c r="E24" i="2"/>
  <c r="C24" i="2"/>
  <c r="J24" i="2" l="1"/>
</calcChain>
</file>

<file path=xl/sharedStrings.xml><?xml version="1.0" encoding="utf-8"?>
<sst xmlns="http://schemas.openxmlformats.org/spreadsheetml/2006/main" count="59" uniqueCount="42">
  <si>
    <t>Transilvania</t>
  </si>
  <si>
    <t>Tara Romaneasca</t>
  </si>
  <si>
    <t>Moldova</t>
  </si>
  <si>
    <t>Total</t>
  </si>
  <si>
    <t>Unit of measurements</t>
  </si>
  <si>
    <t>Region</t>
  </si>
  <si>
    <t>Natural seeding</t>
  </si>
  <si>
    <t>Planting saplings</t>
  </si>
  <si>
    <t>Artificial seeding</t>
  </si>
  <si>
    <t>Undefined</t>
  </si>
  <si>
    <t>Drajon (?)</t>
  </si>
  <si>
    <t>Butas, puiet plantat (?)</t>
  </si>
  <si>
    <t>Sada (?)</t>
  </si>
  <si>
    <t>Lastar sulinar (?)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</si>
  <si>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</si>
  <si>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</si>
  <si>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</si>
  <si>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</si>
  <si>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</si>
  <si>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Regeneration Method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</si>
  <si>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</si>
  <si>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</si>
  <si>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</si>
  <si>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</si>
  <si>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% by Region</t>
  </si>
  <si>
    <t>Value adding steps:</t>
  </si>
  <si>
    <t>Table formatted</t>
  </si>
  <si>
    <t>Percentage values added</t>
  </si>
  <si>
    <t>Totals checked</t>
  </si>
  <si>
    <t>Sprout, Shoot</t>
  </si>
  <si>
    <t>Attention:</t>
  </si>
  <si>
    <t>Table translated (translations might be wrong)</t>
  </si>
  <si>
    <t>JRC value adding: 2019-06</t>
  </si>
  <si>
    <t>NFI Romania Cycle II (2013-2018): 4.3. Growing Stock Increment in relation to regeneration method,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</si>
  <si>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</si>
  <si>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</si>
  <si>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</si>
  <si>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</si>
  <si>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Cell E20 should have the value -12.059 and not +12.059 as only then the horizontal sum of all three figures for 'Lastar sulinar' and the vertical sum for all 9 figures of Moldova fit the Totals to the right and bottom accordingly.</t>
  </si>
  <si>
    <t>That a negative figure occurs, does not makes sense.</t>
  </si>
  <si>
    <t>As the  the figure provided in this cell is minimal, the error can likely be ignored.</t>
  </si>
  <si>
    <t>The value has not been changed, because negative figures do not make sense in this 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</si>
</sst>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%"/>
    <numFmt numFmtId="167" formatCode="0.000%"/>
    <numFmt numFmtId="168" formatCode="0.0000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3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10" fontId="0" fillId="0" borderId="1" xfId="1" applyNumberFormat="1" applyFont="1" applyBorder="1" applyAlignment="1">
      <alignment horizontal="right" vertical="center" wrapText="1"/>
    </xf>
    <xf numFmtId="167" fontId="0" fillId="0" borderId="1" xfId="1" applyNumberFormat="1" applyFont="1" applyBorder="1" applyAlignment="1">
      <alignment horizontal="right" vertical="center" wrapText="1"/>
    </xf>
    <xf numFmtId="167" fontId="4" fillId="0" borderId="1" xfId="1" applyNumberFormat="1" applyFont="1" applyBorder="1" applyAlignment="1">
      <alignment horizontal="right" vertical="center" wrapText="1"/>
    </xf>
    <xf numFmtId="168" fontId="0" fillId="0" borderId="1" xfId="1" applyNumberFormat="1" applyFont="1" applyBorder="1" applyAlignment="1">
      <alignment horizontal="right" vertical="center" wrapText="1"/>
    </xf>
    <xf numFmtId="10" fontId="1" fillId="3" borderId="1" xfId="1" applyNumberFormat="1" applyFont="1" applyFill="1" applyBorder="1" applyAlignment="1">
      <alignment horizontal="right" vertical="center" wrapText="1"/>
    </xf>
    <xf numFmtId="164" fontId="0" fillId="4" borderId="1" xfId="0" applyNumberFormat="1" applyFill="1" applyBorder="1" applyAlignment="1">
      <alignment horizontal="right" vertical="center" wrapText="1"/>
    </xf>
    <xf numFmtId="0" fontId="0" fillId="4" borderId="0" xfId="0" applyFill="1"/>
    <xf numFmtId="0" fontId="1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Border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C26" sqref="C26"/>
    </sheetView>
  </sheetViews>
  <sheetFormatPr defaultRowHeight="15" x14ac:dyDescent="0.25"/>
  <cols>
    <col min="1" max="1" width="26" style="4" customWidth="1"/>
    <col min="2" max="5" width="16.85546875" style="4" customWidth="1"/>
    <col min="6" max="6" width="16.85546875" style="18" customWidth="1"/>
    <col min="7" max="7" width="16.85546875" style="4" customWidth="1"/>
    <col min="8" max="8" width="16.85546875" style="18" customWidth="1"/>
    <col min="9" max="9" width="16.85546875" style="4" customWidth="1"/>
    <col min="10" max="10" width="16.85546875" style="18" customWidth="1"/>
  </cols>
  <sheetData>
    <row r="1" spans="1:10" ht="28.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2" t="s">
        <v>19</v>
      </c>
      <c r="B2" s="33" t="s">
        <v>4</v>
      </c>
      <c r="C2" s="35" t="s">
        <v>5</v>
      </c>
      <c r="D2" s="36"/>
      <c r="E2" s="36"/>
      <c r="F2" s="36"/>
      <c r="G2" s="36"/>
      <c r="H2" s="37"/>
      <c r="I2" s="33" t="s">
        <v>3</v>
      </c>
      <c r="J2" s="38" t="s">
        <v>20</v>
      </c>
    </row>
    <row r="3" spans="1:10" ht="45" x14ac:dyDescent="0.25">
      <c r="A3" s="32"/>
      <c r="B3" s="34"/>
      <c r="C3" s="12" t="s">
        <v>0</v>
      </c>
      <c r="D3" s="13" t="s">
        <v>21</v>
      </c>
      <c r="E3" s="12" t="s">
        <v>1</v>
      </c>
      <c r="F3" s="13" t="s">
        <v>22</v>
      </c>
      <c r="G3" s="12" t="s">
        <v>2</v>
      </c>
      <c r="H3" s="13" t="s">
        <v>23</v>
      </c>
      <c r="I3" s="33"/>
      <c r="J3" s="38"/>
    </row>
    <row r="4" spans="1:10" x14ac:dyDescent="0.25">
      <c r="A4" s="39" t="s">
        <v>6</v>
      </c>
      <c r="B4" s="29" t="s">
        <v>34</v>
      </c>
      <c r="C4" s="7">
        <v>22783695.427000001</v>
      </c>
      <c r="D4" s="14">
        <f>C4/C$22</f>
        <v>0.74477093806022232</v>
      </c>
      <c r="E4" s="7">
        <v>9470072.0879999995</v>
      </c>
      <c r="F4" s="14">
        <f>E4/E$22</f>
        <v>0.71323323020777574</v>
      </c>
      <c r="G4" s="7">
        <v>9896085.7420000006</v>
      </c>
      <c r="H4" s="14">
        <f>G4/G$22</f>
        <v>0.6707512988726767</v>
      </c>
      <c r="I4" s="8">
        <v>42149853.256999999</v>
      </c>
      <c r="J4" s="16">
        <f>I4/I$22</f>
        <v>0.71899923523329767</v>
      </c>
    </row>
    <row r="5" spans="1:10" ht="17.25" x14ac:dyDescent="0.25">
      <c r="A5" s="39"/>
      <c r="B5" s="1" t="s">
        <v>35</v>
      </c>
      <c r="C5" s="5">
        <v>4.0529999999999999</v>
      </c>
      <c r="D5" s="15"/>
      <c r="E5" s="5">
        <v>5.516</v>
      </c>
      <c r="F5" s="15"/>
      <c r="G5" s="5">
        <v>6.2939999999999996</v>
      </c>
      <c r="H5" s="15"/>
      <c r="I5" s="6">
        <v>2.919</v>
      </c>
      <c r="J5" s="17"/>
    </row>
    <row r="6" spans="1:10" x14ac:dyDescent="0.25">
      <c r="A6" s="39" t="s">
        <v>8</v>
      </c>
      <c r="B6" s="29" t="s">
        <v>34</v>
      </c>
      <c r="C6" s="7">
        <v>135341.76000000001</v>
      </c>
      <c r="D6" s="14">
        <f>C6/C$22</f>
        <v>4.4241554174951478E-3</v>
      </c>
      <c r="E6" s="7">
        <v>57683.457999999999</v>
      </c>
      <c r="F6" s="14">
        <f>E6/E$22</f>
        <v>4.3443976663099888E-3</v>
      </c>
      <c r="G6" s="7">
        <v>14124.796</v>
      </c>
      <c r="H6" s="14">
        <f>G6/G$22</f>
        <v>9.5737097578914526E-4</v>
      </c>
      <c r="I6" s="8">
        <v>207150.014</v>
      </c>
      <c r="J6" s="16">
        <f>I6/I$22</f>
        <v>3.5335995296693402E-3</v>
      </c>
    </row>
    <row r="7" spans="1:10" x14ac:dyDescent="0.25">
      <c r="A7" s="39"/>
      <c r="B7" s="1" t="s">
        <v>36</v>
      </c>
      <c r="C7" s="5">
        <v>25.472999999999999</v>
      </c>
      <c r="D7" s="15"/>
      <c r="E7" s="5">
        <v>52.795000000000002</v>
      </c>
      <c r="F7" s="15"/>
      <c r="G7" s="5">
        <v>46.286999999999999</v>
      </c>
      <c r="H7" s="15"/>
      <c r="I7" s="6">
        <v>22.428999999999998</v>
      </c>
      <c r="J7" s="17"/>
    </row>
    <row r="8" spans="1:10" x14ac:dyDescent="0.25">
      <c r="A8" s="39" t="s">
        <v>7</v>
      </c>
      <c r="B8" s="29" t="s">
        <v>34</v>
      </c>
      <c r="C8" s="7">
        <v>1893819.804</v>
      </c>
      <c r="D8" s="14">
        <f>C8/C$22</f>
        <v>6.1906636544597902E-2</v>
      </c>
      <c r="E8" s="7">
        <v>1012519.208</v>
      </c>
      <c r="F8" s="14">
        <f>E8/E$22</f>
        <v>7.6257322928338284E-2</v>
      </c>
      <c r="G8" s="7">
        <v>2290597.5099999998</v>
      </c>
      <c r="H8" s="14">
        <f>G8/G$22</f>
        <v>0.15525545100183297</v>
      </c>
      <c r="I8" s="8">
        <v>5196936.5219999999</v>
      </c>
      <c r="J8" s="16">
        <f>I8/I$22</f>
        <v>8.865021100051973E-2</v>
      </c>
    </row>
    <row r="9" spans="1:10" x14ac:dyDescent="0.25">
      <c r="A9" s="39"/>
      <c r="B9" s="1" t="s">
        <v>36</v>
      </c>
      <c r="C9" s="5">
        <v>12.673</v>
      </c>
      <c r="D9" s="15"/>
      <c r="E9" s="5">
        <v>16.079000000000001</v>
      </c>
      <c r="F9" s="15"/>
      <c r="G9" s="5">
        <v>13.545999999999999</v>
      </c>
      <c r="H9" s="15"/>
      <c r="I9" s="6">
        <v>8.1720000000000006</v>
      </c>
      <c r="J9" s="17"/>
    </row>
    <row r="10" spans="1:10" x14ac:dyDescent="0.25">
      <c r="A10" s="39" t="s">
        <v>29</v>
      </c>
      <c r="B10" s="29" t="s">
        <v>34</v>
      </c>
      <c r="C10" s="7">
        <v>3589662.8569999998</v>
      </c>
      <c r="D10" s="14">
        <f>C10/C$22</f>
        <v>0.11734165697104618</v>
      </c>
      <c r="E10" s="7">
        <v>1502844.9680000001</v>
      </c>
      <c r="F10" s="14">
        <f>E10/E$22</f>
        <v>0.11318593576350625</v>
      </c>
      <c r="G10" s="7">
        <v>1321586.0630000001</v>
      </c>
      <c r="H10" s="14">
        <f>G10/G$22</f>
        <v>8.9576383172092891E-2</v>
      </c>
      <c r="I10" s="8">
        <v>6414093.8880000003</v>
      </c>
      <c r="J10" s="16">
        <f>I10/I$22</f>
        <v>0.10941268459625493</v>
      </c>
    </row>
    <row r="11" spans="1:10" x14ac:dyDescent="0.25">
      <c r="A11" s="39"/>
      <c r="B11" s="1" t="s">
        <v>36</v>
      </c>
      <c r="C11" s="5">
        <v>6.3879999999999999</v>
      </c>
      <c r="D11" s="15"/>
      <c r="E11" s="5">
        <v>9.1590000000000007</v>
      </c>
      <c r="F11" s="15"/>
      <c r="G11" s="5">
        <v>12.961</v>
      </c>
      <c r="H11" s="15"/>
      <c r="I11" s="6">
        <v>4.9509999999999996</v>
      </c>
      <c r="J11" s="17"/>
    </row>
    <row r="12" spans="1:10" x14ac:dyDescent="0.25">
      <c r="A12" s="39" t="s">
        <v>10</v>
      </c>
      <c r="B12" s="29" t="s">
        <v>34</v>
      </c>
      <c r="C12" s="7">
        <v>185919.63699999999</v>
      </c>
      <c r="D12" s="14">
        <f>C12/C$22</f>
        <v>6.0774839137032145E-3</v>
      </c>
      <c r="E12" s="7">
        <v>67285.066000000006</v>
      </c>
      <c r="F12" s="14">
        <f>E12/E$22</f>
        <v>5.0675374508219254E-3</v>
      </c>
      <c r="G12" s="7">
        <v>45825.035000000003</v>
      </c>
      <c r="H12" s="14">
        <f>G12/G$22</f>
        <v>3.105995900650299E-3</v>
      </c>
      <c r="I12" s="8">
        <v>299029.73800000001</v>
      </c>
      <c r="J12" s="16">
        <f>I12/I$22</f>
        <v>5.100899204158133E-3</v>
      </c>
    </row>
    <row r="13" spans="1:10" ht="17.25" x14ac:dyDescent="0.25">
      <c r="A13" s="39"/>
      <c r="B13" s="1" t="s">
        <v>35</v>
      </c>
      <c r="C13" s="5">
        <v>23.128</v>
      </c>
      <c r="D13" s="15"/>
      <c r="E13" s="5">
        <v>48.866</v>
      </c>
      <c r="F13" s="15"/>
      <c r="G13" s="5">
        <v>42.685000000000002</v>
      </c>
      <c r="H13" s="15"/>
      <c r="I13" s="6">
        <v>19.247</v>
      </c>
      <c r="J13" s="17"/>
    </row>
    <row r="14" spans="1:10" x14ac:dyDescent="0.25">
      <c r="A14" s="39" t="s">
        <v>11</v>
      </c>
      <c r="B14" s="29" t="s">
        <v>34</v>
      </c>
      <c r="C14" s="7">
        <v>5152.6360000000004</v>
      </c>
      <c r="D14" s="21">
        <f>C14/C$22</f>
        <v>1.6843332371162107E-4</v>
      </c>
      <c r="E14" s="7">
        <v>165931.921</v>
      </c>
      <c r="F14" s="14">
        <f>E14/E$22</f>
        <v>1.2497070656872434E-2</v>
      </c>
      <c r="G14" s="7">
        <v>21053.109</v>
      </c>
      <c r="H14" s="21">
        <f>G14/G$22</f>
        <v>1.4269682554512813E-3</v>
      </c>
      <c r="I14" s="8">
        <v>192137.666</v>
      </c>
      <c r="J14" s="16">
        <f>I14/I$22</f>
        <v>3.2775163906547688E-3</v>
      </c>
    </row>
    <row r="15" spans="1:10" x14ac:dyDescent="0.25">
      <c r="A15" s="39"/>
      <c r="B15" s="1" t="s">
        <v>36</v>
      </c>
      <c r="C15" s="5">
        <v>59.384</v>
      </c>
      <c r="D15" s="23"/>
      <c r="E15" s="5">
        <v>22.28</v>
      </c>
      <c r="F15" s="23"/>
      <c r="G15" s="5">
        <v>65.817999999999998</v>
      </c>
      <c r="H15" s="23"/>
      <c r="I15" s="6">
        <v>20.61</v>
      </c>
      <c r="J15" s="17"/>
    </row>
    <row r="16" spans="1:10" x14ac:dyDescent="0.25">
      <c r="A16" s="39" t="s">
        <v>12</v>
      </c>
      <c r="B16" s="29" t="s">
        <v>34</v>
      </c>
      <c r="C16" s="7">
        <v>3087.8209999999999</v>
      </c>
      <c r="D16" s="21">
        <f>C16/C$22</f>
        <v>1.0093706484536099E-4</v>
      </c>
      <c r="E16" s="7">
        <v>28124.780999999999</v>
      </c>
      <c r="F16" s="21">
        <f>E16/E$22</f>
        <v>2.1182022919270811E-3</v>
      </c>
      <c r="G16" s="7">
        <v>1946.55</v>
      </c>
      <c r="H16" s="21">
        <f>G16/G$22</f>
        <v>1.3193609825744461E-4</v>
      </c>
      <c r="I16" s="8">
        <v>33159.150999999998</v>
      </c>
      <c r="J16" s="25">
        <f>I16/I$22</f>
        <v>5.6563433482478376E-4</v>
      </c>
    </row>
    <row r="17" spans="1:19" x14ac:dyDescent="0.25">
      <c r="A17" s="39"/>
      <c r="B17" s="1" t="s">
        <v>36</v>
      </c>
      <c r="C17" s="5">
        <v>73.257000000000005</v>
      </c>
      <c r="D17" s="23"/>
      <c r="E17" s="5">
        <v>47.488</v>
      </c>
      <c r="F17" s="23"/>
      <c r="G17" s="5">
        <v>119.218</v>
      </c>
      <c r="H17" s="23"/>
      <c r="I17" s="6">
        <v>41.447000000000003</v>
      </c>
      <c r="J17" s="17"/>
    </row>
    <row r="18" spans="1:19" x14ac:dyDescent="0.25">
      <c r="A18" s="39" t="s">
        <v>13</v>
      </c>
      <c r="B18" s="29" t="s">
        <v>34</v>
      </c>
      <c r="C18" s="7">
        <v>670.48699999999997</v>
      </c>
      <c r="D18" s="22">
        <f>C18/C$22</f>
        <v>2.1917394109623436E-5</v>
      </c>
      <c r="E18" s="7">
        <v>10065.466</v>
      </c>
      <c r="F18" s="21">
        <f>E18/E$22</f>
        <v>7.5807499267333347E-4</v>
      </c>
      <c r="G18" s="26">
        <v>12.058999999999999</v>
      </c>
      <c r="H18" s="24">
        <f>G18/G$22</f>
        <v>8.173524486329786E-7</v>
      </c>
      <c r="I18" s="8">
        <v>10723.894</v>
      </c>
      <c r="J18" s="25">
        <f>I18/I$22</f>
        <v>1.8292997457689702E-4</v>
      </c>
    </row>
    <row r="19" spans="1:19" x14ac:dyDescent="0.25">
      <c r="A19" s="39"/>
      <c r="B19" s="1" t="s">
        <v>36</v>
      </c>
      <c r="C19" s="5">
        <v>113.077</v>
      </c>
      <c r="D19" s="15"/>
      <c r="E19" s="5">
        <v>52.316000000000003</v>
      </c>
      <c r="F19" s="15"/>
      <c r="G19" s="5">
        <v>196.001</v>
      </c>
      <c r="H19" s="15"/>
      <c r="I19" s="6">
        <v>49.610999999999997</v>
      </c>
      <c r="J19" s="17"/>
    </row>
    <row r="20" spans="1:19" x14ac:dyDescent="0.25">
      <c r="A20" s="39" t="s">
        <v>9</v>
      </c>
      <c r="B20" s="29" t="s">
        <v>34</v>
      </c>
      <c r="C20" s="7">
        <v>1994196.9339999999</v>
      </c>
      <c r="D20" s="14">
        <f>C20/C$22</f>
        <v>6.51878412775799E-2</v>
      </c>
      <c r="E20" s="7">
        <v>963138.31200000003</v>
      </c>
      <c r="F20" s="14">
        <f>E20/E$22</f>
        <v>7.2538228117089348E-2</v>
      </c>
      <c r="G20" s="7">
        <v>1162526.5060000001</v>
      </c>
      <c r="H20" s="14">
        <f>G20/G$22</f>
        <v>7.8795413075697929E-2</v>
      </c>
      <c r="I20" s="8">
        <v>4119861.7519999999</v>
      </c>
      <c r="J20" s="16">
        <f>I20/I$22</f>
        <v>7.0277289718985503E-2</v>
      </c>
    </row>
    <row r="21" spans="1:19" x14ac:dyDescent="0.25">
      <c r="A21" s="39"/>
      <c r="B21" s="1" t="s">
        <v>36</v>
      </c>
      <c r="C21" s="5">
        <v>5.6820000000000004</v>
      </c>
      <c r="D21" s="15"/>
      <c r="E21" s="5">
        <v>6.673</v>
      </c>
      <c r="F21" s="15"/>
      <c r="G21" s="5">
        <v>7.6059999999999999</v>
      </c>
      <c r="H21" s="15"/>
      <c r="I21" s="6">
        <v>3.8220000000000001</v>
      </c>
      <c r="J21" s="17"/>
    </row>
    <row r="22" spans="1:19" x14ac:dyDescent="0.25">
      <c r="A22" s="40" t="s">
        <v>3</v>
      </c>
      <c r="B22" s="30" t="s">
        <v>37</v>
      </c>
      <c r="C22" s="8">
        <v>30591547.364</v>
      </c>
      <c r="D22" s="16">
        <f>SUM(D4:D21)</f>
        <v>0.99999999996731137</v>
      </c>
      <c r="E22" s="8">
        <v>13277665.267000001</v>
      </c>
      <c r="F22" s="16">
        <f>SUM(F4:F21)</f>
        <v>1.0000000000753144</v>
      </c>
      <c r="G22" s="8">
        <v>14753733.252</v>
      </c>
      <c r="H22" s="16">
        <f>SUM(H4:H21)</f>
        <v>1.0000016347048974</v>
      </c>
      <c r="I22" s="8">
        <v>58622945.883000001</v>
      </c>
      <c r="J22" s="16">
        <f>SUM(J4:J21)</f>
        <v>0.99999999998294187</v>
      </c>
    </row>
    <row r="23" spans="1:19" x14ac:dyDescent="0.25">
      <c r="A23" s="40"/>
      <c r="B23" s="28" t="s">
        <v>36</v>
      </c>
      <c r="C23" s="6">
        <v>2.3340000000000001</v>
      </c>
      <c r="D23" s="6"/>
      <c r="E23" s="6">
        <v>3.3210000000000002</v>
      </c>
      <c r="F23" s="17"/>
      <c r="G23" s="6">
        <v>3.44</v>
      </c>
      <c r="H23" s="17"/>
      <c r="I23" s="6">
        <v>1.673</v>
      </c>
      <c r="J23" s="17"/>
    </row>
    <row r="24" spans="1:19" ht="17.25" x14ac:dyDescent="0.25">
      <c r="A24" s="2" t="s">
        <v>14</v>
      </c>
      <c r="B24" s="11" t="s">
        <v>24</v>
      </c>
      <c r="C24" s="19">
        <f>C22/$I22</f>
        <v>0.52183572325169025</v>
      </c>
      <c r="E24" s="19">
        <f>E22/$I22</f>
        <v>0.2264926312897963</v>
      </c>
      <c r="F24" s="4"/>
      <c r="G24" s="19">
        <f>G22/$I22</f>
        <v>0.2516716454585135</v>
      </c>
      <c r="H24" s="4"/>
      <c r="J24" s="16">
        <f>SUM(C24,E24,G24)</f>
        <v>1</v>
      </c>
    </row>
    <row r="25" spans="1:19" ht="17.25" x14ac:dyDescent="0.25">
      <c r="A25" s="3"/>
      <c r="C25" s="10"/>
      <c r="D25" s="10"/>
      <c r="E25" s="10"/>
      <c r="G25" s="10"/>
      <c r="I25" s="10"/>
    </row>
    <row r="26" spans="1:19" x14ac:dyDescent="0.25">
      <c r="C26" s="10"/>
      <c r="D26" s="10"/>
      <c r="E26" s="10"/>
      <c r="G26" s="10"/>
      <c r="I26" s="10"/>
    </row>
    <row r="27" spans="1:19" x14ac:dyDescent="0.25">
      <c r="A27" s="20" t="s">
        <v>25</v>
      </c>
      <c r="C27" s="27" t="s">
        <v>30</v>
      </c>
      <c r="F27" s="4"/>
      <c r="H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20" t="s">
        <v>26</v>
      </c>
      <c r="C28" s="27" t="s">
        <v>38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4"/>
      <c r="S28" s="4"/>
    </row>
    <row r="29" spans="1:19" x14ac:dyDescent="0.25">
      <c r="A29" s="20" t="s">
        <v>31</v>
      </c>
      <c r="C29" s="27" t="s">
        <v>39</v>
      </c>
      <c r="D29" s="27"/>
      <c r="E29" s="27"/>
      <c r="F29" s="4"/>
      <c r="H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 t="s">
        <v>27</v>
      </c>
      <c r="C30" s="41" t="s">
        <v>40</v>
      </c>
      <c r="D30" s="27"/>
      <c r="E30" s="27"/>
      <c r="F30" s="27"/>
      <c r="G30" s="27"/>
      <c r="H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 t="s">
        <v>28</v>
      </c>
      <c r="C31" s="41" t="s">
        <v>41</v>
      </c>
      <c r="D31" s="27"/>
      <c r="E31" s="27"/>
      <c r="F31" s="27"/>
      <c r="G31" s="27"/>
      <c r="H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3" spans="1:1" x14ac:dyDescent="0.25">
      <c r="A33" s="20" t="s">
        <v>32</v>
      </c>
    </row>
    <row r="35" spans="1:1" x14ac:dyDescent="0.25">
      <c r="A35" s="9" t="s">
        <v>15</v>
      </c>
    </row>
    <row r="36" spans="1:1" x14ac:dyDescent="0.25">
      <c r="A36" s="9" t="s">
        <v>16</v>
      </c>
    </row>
    <row r="37" spans="1:1" x14ac:dyDescent="0.25">
      <c r="A37" s="9" t="s">
        <v>17</v>
      </c>
    </row>
    <row r="38" spans="1:1" x14ac:dyDescent="0.25">
      <c r="A38" s="9" t="s">
        <v>18</v>
      </c>
    </row>
  </sheetData>
  <mergeCells count="16"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A14:A15"/>
    <mergeCell ref="A1:J1"/>
    <mergeCell ref="A2:A3"/>
    <mergeCell ref="B2:B3"/>
    <mergeCell ref="C2:H2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2015-11-03T07:41:09Z</dcterms:created>
  <dcterms:modified xsi:type="dcterms:W3CDTF">2019-06-19T15:33:16Z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f047cb2b-09fe-4d02-a929-fb3a88cbd235</vt:lpwstr>
  </property>
</Properties>
</file>