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T\Originals_more_recent\Tabular_data\Info_level_B\Topic_Area\"/>
    </mc:Choice>
  </mc:AlternateContent>
  <bookViews>
    <workbookView xWindow="0" yWindow="0" windowWidth="25125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12" i="1"/>
  <c r="X30" i="1" l="1"/>
  <c r="Y24" i="1"/>
  <c r="Y17" i="1"/>
  <c r="X17" i="1"/>
  <c r="V28" i="1" l="1"/>
  <c r="V27" i="1"/>
  <c r="V26" i="1"/>
  <c r="V29" i="1" s="1"/>
  <c r="V23" i="1"/>
  <c r="V22" i="1"/>
  <c r="V21" i="1"/>
  <c r="V20" i="1"/>
  <c r="V24" i="1" s="1"/>
  <c r="V19" i="1"/>
  <c r="V16" i="1"/>
  <c r="V15" i="1"/>
  <c r="V14" i="1"/>
  <c r="V13" i="1"/>
  <c r="V11" i="1"/>
  <c r="V10" i="1"/>
  <c r="V9" i="1"/>
  <c r="V8" i="1"/>
  <c r="T28" i="1"/>
  <c r="T27" i="1"/>
  <c r="T26" i="1"/>
  <c r="T23" i="1"/>
  <c r="T22" i="1"/>
  <c r="T21" i="1"/>
  <c r="T20" i="1"/>
  <c r="T19" i="1"/>
  <c r="T15" i="1"/>
  <c r="T12" i="1"/>
  <c r="T11" i="1"/>
  <c r="T10" i="1"/>
  <c r="T9" i="1"/>
  <c r="T8" i="1"/>
  <c r="T7" i="1"/>
  <c r="R28" i="1"/>
  <c r="R27" i="1"/>
  <c r="R26" i="1"/>
  <c r="R23" i="1"/>
  <c r="R22" i="1"/>
  <c r="R21" i="1"/>
  <c r="R20" i="1"/>
  <c r="R19" i="1"/>
  <c r="R16" i="1"/>
  <c r="R15" i="1"/>
  <c r="R14" i="1"/>
  <c r="R12" i="1"/>
  <c r="R11" i="1"/>
  <c r="R10" i="1"/>
  <c r="R9" i="1"/>
  <c r="R8" i="1"/>
  <c r="R7" i="1"/>
  <c r="P28" i="1"/>
  <c r="P27" i="1"/>
  <c r="P26" i="1"/>
  <c r="P23" i="1"/>
  <c r="P22" i="1"/>
  <c r="P21" i="1"/>
  <c r="P20" i="1"/>
  <c r="P19" i="1"/>
  <c r="P16" i="1"/>
  <c r="P15" i="1"/>
  <c r="P12" i="1"/>
  <c r="P10" i="1"/>
  <c r="P9" i="1"/>
  <c r="P17" i="1" s="1"/>
  <c r="P8" i="1"/>
  <c r="P7" i="1"/>
  <c r="N28" i="1"/>
  <c r="N27" i="1"/>
  <c r="N26" i="1"/>
  <c r="N23" i="1"/>
  <c r="N22" i="1"/>
  <c r="N21" i="1"/>
  <c r="N20" i="1"/>
  <c r="N19" i="1"/>
  <c r="N15" i="1"/>
  <c r="N14" i="1"/>
  <c r="N12" i="1"/>
  <c r="N10" i="1"/>
  <c r="N9" i="1"/>
  <c r="N8" i="1"/>
  <c r="N7" i="1"/>
  <c r="L28" i="1"/>
  <c r="L27" i="1"/>
  <c r="L26" i="1"/>
  <c r="L23" i="1"/>
  <c r="L22" i="1"/>
  <c r="L21" i="1"/>
  <c r="L20" i="1"/>
  <c r="L19" i="1"/>
  <c r="L16" i="1"/>
  <c r="L15" i="1"/>
  <c r="L12" i="1"/>
  <c r="L11" i="1"/>
  <c r="L10" i="1"/>
  <c r="L9" i="1"/>
  <c r="L8" i="1"/>
  <c r="L7" i="1"/>
  <c r="J28" i="1"/>
  <c r="J27" i="1"/>
  <c r="J26" i="1"/>
  <c r="J23" i="1"/>
  <c r="J22" i="1"/>
  <c r="J21" i="1"/>
  <c r="J20" i="1"/>
  <c r="J24" i="1" s="1"/>
  <c r="J16" i="1"/>
  <c r="J15" i="1"/>
  <c r="J13" i="1"/>
  <c r="J12" i="1"/>
  <c r="J11" i="1"/>
  <c r="J10" i="1"/>
  <c r="J9" i="1"/>
  <c r="J8" i="1"/>
  <c r="J7" i="1"/>
  <c r="H28" i="1"/>
  <c r="H27" i="1"/>
  <c r="H26" i="1"/>
  <c r="H23" i="1"/>
  <c r="H22" i="1"/>
  <c r="H20" i="1"/>
  <c r="H19" i="1"/>
  <c r="H16" i="1"/>
  <c r="H15" i="1"/>
  <c r="H14" i="1"/>
  <c r="H13" i="1"/>
  <c r="H12" i="1"/>
  <c r="H10" i="1"/>
  <c r="H9" i="1"/>
  <c r="H8" i="1"/>
  <c r="H7" i="1"/>
  <c r="F28" i="1"/>
  <c r="F27" i="1"/>
  <c r="F26" i="1"/>
  <c r="F23" i="1"/>
  <c r="F22" i="1"/>
  <c r="F21" i="1"/>
  <c r="F20" i="1"/>
  <c r="F24" i="1" s="1"/>
  <c r="F15" i="1"/>
  <c r="F12" i="1"/>
  <c r="F11" i="1"/>
  <c r="F10" i="1"/>
  <c r="F9" i="1"/>
  <c r="F8" i="1"/>
  <c r="F7" i="1"/>
  <c r="D28" i="1"/>
  <c r="D27" i="1"/>
  <c r="D26" i="1"/>
  <c r="D23" i="1"/>
  <c r="D22" i="1"/>
  <c r="D21" i="1"/>
  <c r="D20" i="1"/>
  <c r="D15" i="1"/>
  <c r="D14" i="1"/>
  <c r="D12" i="1"/>
  <c r="D10" i="1"/>
  <c r="D9" i="1"/>
  <c r="D8" i="1"/>
  <c r="D7" i="1"/>
  <c r="B28" i="1"/>
  <c r="B27" i="1"/>
  <c r="B26" i="1"/>
  <c r="B29" i="1" s="1"/>
  <c r="B23" i="1"/>
  <c r="B22" i="1"/>
  <c r="B21" i="1"/>
  <c r="B20" i="1"/>
  <c r="B19" i="1"/>
  <c r="B15" i="1"/>
  <c r="B12" i="1"/>
  <c r="B11" i="1"/>
  <c r="B10" i="1"/>
  <c r="B9" i="1"/>
  <c r="B8" i="1"/>
  <c r="B7" i="1"/>
  <c r="D24" i="1" l="1"/>
  <c r="B17" i="1"/>
  <c r="B24" i="1"/>
  <c r="F29" i="1"/>
  <c r="V17" i="1"/>
  <c r="D29" i="1"/>
  <c r="L29" i="1"/>
  <c r="H24" i="1"/>
  <c r="T17" i="1"/>
  <c r="R17" i="1"/>
  <c r="D17" i="1"/>
  <c r="F17" i="1"/>
  <c r="H17" i="1"/>
  <c r="J17" i="1"/>
  <c r="L17" i="1"/>
  <c r="N17" i="1"/>
  <c r="P29" i="1"/>
  <c r="T29" i="1"/>
  <c r="H29" i="1"/>
  <c r="N29" i="1"/>
  <c r="R29" i="1"/>
  <c r="T24" i="1"/>
  <c r="J29" i="1"/>
  <c r="N24" i="1"/>
  <c r="R24" i="1"/>
  <c r="P24" i="1"/>
  <c r="L24" i="1"/>
</calcChain>
</file>

<file path=xl/sharedStrings.xml><?xml version="1.0" encoding="utf-8"?>
<sst xmlns="http://schemas.openxmlformats.org/spreadsheetml/2006/main" count="129" uniqueCount="52">
  <si>
    <t>–</t>
  </si>
  <si>
    <t>Source: NFI - 1 Report (1998-2002), Lithuanian State Forest Survey Service, http://www.amvmt.lt/index.php/nacionaline-misku-inventorizacija2/leidiniai/2003</t>
  </si>
  <si>
    <t>in
1000 ha</t>
  </si>
  <si>
    <t>in
%</t>
  </si>
  <si>
    <r>
      <t xml:space="preserve">Valstybinės reikšmės
</t>
    </r>
    <r>
      <rPr>
        <i/>
        <sz val="11"/>
        <color theme="1"/>
        <rFont val="Calibri"/>
        <family val="2"/>
        <scheme val="minor"/>
      </rPr>
      <t>State</t>
    </r>
  </si>
  <si>
    <r>
      <t xml:space="preserve">Iš viso
</t>
    </r>
    <r>
      <rPr>
        <i/>
        <sz val="11"/>
        <color theme="1"/>
        <rFont val="Calibri"/>
        <family val="2"/>
        <scheme val="minor"/>
      </rPr>
      <t>Total</t>
    </r>
  </si>
  <si>
    <r>
      <t xml:space="preserve">Kirtavietės
</t>
    </r>
    <r>
      <rPr>
        <i/>
        <sz val="11"/>
        <color theme="1"/>
        <rFont val="Calibri"/>
        <family val="2"/>
        <scheme val="minor"/>
      </rPr>
      <t>Clear-cut areas</t>
    </r>
  </si>
  <si>
    <r>
      <t xml:space="preserve">Žuvę medynai
</t>
    </r>
    <r>
      <rPr>
        <i/>
        <sz val="11"/>
        <color theme="1"/>
        <rFont val="Calibri"/>
        <family val="2"/>
        <scheme val="minor"/>
      </rPr>
      <t>Dead stands</t>
    </r>
  </si>
  <si>
    <r>
      <t xml:space="preserve">Miško aikštės
</t>
    </r>
    <r>
      <rPr>
        <i/>
        <sz val="11"/>
        <color theme="1"/>
        <rFont val="Calibri"/>
        <family val="2"/>
        <scheme val="minor"/>
      </rPr>
      <t>Blanks</t>
    </r>
  </si>
  <si>
    <r>
      <t xml:space="preserve">Žemė, skirta miškui įveisti
</t>
    </r>
    <r>
      <rPr>
        <i/>
        <sz val="11"/>
        <color theme="1"/>
        <rFont val="Calibri"/>
        <family val="2"/>
        <scheme val="minor"/>
      </rPr>
      <t>Land for afforestation</t>
    </r>
  </si>
  <si>
    <r>
      <t xml:space="preserve">Specialios paskirties miško žemė
</t>
    </r>
    <r>
      <rPr>
        <i/>
        <sz val="11"/>
        <color theme="1"/>
        <rFont val="Calibri"/>
        <family val="2"/>
        <scheme val="minor"/>
      </rPr>
      <t>Forest land for special use</t>
    </r>
  </si>
  <si>
    <r>
      <t xml:space="preserve">Linijiniai objektai
</t>
    </r>
    <r>
      <rPr>
        <i/>
        <sz val="11"/>
        <color theme="1"/>
        <rFont val="Calibri"/>
        <family val="2"/>
        <scheme val="minor"/>
      </rPr>
      <t>Linear objects</t>
    </r>
  </si>
  <si>
    <r>
      <t xml:space="preserve">Kita
</t>
    </r>
    <r>
      <rPr>
        <i/>
        <sz val="11"/>
        <color theme="1"/>
        <rFont val="Calibri"/>
        <family val="2"/>
        <scheme val="minor"/>
      </rPr>
      <t>Other forest land</t>
    </r>
  </si>
  <si>
    <r>
      <t xml:space="preserve">Miško žemė, iš viso
</t>
    </r>
    <r>
      <rPr>
        <i/>
        <sz val="11"/>
        <color theme="1"/>
        <rFont val="Calibri"/>
        <family val="2"/>
        <scheme val="minor"/>
      </rPr>
      <t>Forest land area, total</t>
    </r>
  </si>
  <si>
    <r>
      <t xml:space="preserve">NFI - 1 Report (1998-2002): lentele / </t>
    </r>
    <r>
      <rPr>
        <b/>
        <i/>
        <sz val="11"/>
        <color theme="1"/>
        <rFont val="Calibri"/>
        <family val="2"/>
        <scheme val="minor"/>
      </rPr>
      <t>table</t>
    </r>
    <r>
      <rPr>
        <b/>
        <sz val="11"/>
        <color theme="1"/>
        <rFont val="Calibri"/>
        <family val="2"/>
        <scheme val="minor"/>
      </rPr>
      <t xml:space="preserve"> 6.43</t>
    </r>
  </si>
  <si>
    <t>Miško žemės plotai pagal žemės naudmenas, miškų grupes, nuosavybę ir apskritis</t>
  </si>
  <si>
    <t>Forest land area by land-use categories, forest groups, ownership and counties</t>
  </si>
  <si>
    <t>Alytaus</t>
  </si>
  <si>
    <t>Kauno</t>
  </si>
  <si>
    <t>Klaipėdos</t>
  </si>
  <si>
    <t>Marijampolės</t>
  </si>
  <si>
    <t>Panevėžio</t>
  </si>
  <si>
    <t>Šiaulių</t>
  </si>
  <si>
    <t>Tauragės</t>
  </si>
  <si>
    <t>Telšių</t>
  </si>
  <si>
    <t>Utenos</t>
  </si>
  <si>
    <t>Vilniaus</t>
  </si>
  <si>
    <r>
      <t xml:space="preserve">Vidutinis
</t>
    </r>
    <r>
      <rPr>
        <i/>
        <sz val="11"/>
        <color theme="1"/>
        <rFont val="Calibri"/>
        <family val="2"/>
        <scheme val="minor"/>
      </rPr>
      <t>Mean</t>
    </r>
  </si>
  <si>
    <r>
      <t xml:space="preserve">Apaugusi mišku žemė
</t>
    </r>
    <r>
      <rPr>
        <i/>
        <sz val="11"/>
        <color theme="1"/>
        <rFont val="Calibri"/>
        <family val="2"/>
        <scheme val="minor"/>
      </rPr>
      <t>Forested area</t>
    </r>
  </si>
  <si>
    <r>
      <t xml:space="preserve">Neapaugusi mišku žemė
</t>
    </r>
    <r>
      <rPr>
        <i/>
        <sz val="11"/>
        <color theme="1"/>
        <rFont val="Calibri"/>
        <family val="2"/>
        <scheme val="minor"/>
      </rPr>
      <t>Non-forested area</t>
    </r>
  </si>
  <si>
    <r>
      <t xml:space="preserve">Miškų grupės
</t>
    </r>
    <r>
      <rPr>
        <i/>
        <sz val="11"/>
        <color theme="1"/>
        <rFont val="Calibri"/>
        <family val="2"/>
        <scheme val="minor"/>
      </rPr>
      <t>Forest groups</t>
    </r>
  </si>
  <si>
    <t>I</t>
  </si>
  <si>
    <t>II A</t>
  </si>
  <si>
    <t>II B</t>
  </si>
  <si>
    <t>III</t>
  </si>
  <si>
    <t>IV</t>
  </si>
  <si>
    <r>
      <t xml:space="preserve">Miškų nuosavybė
</t>
    </r>
    <r>
      <rPr>
        <i/>
        <sz val="11"/>
        <color theme="1"/>
        <rFont val="Calibri"/>
        <family val="2"/>
        <scheme val="minor"/>
      </rPr>
      <t>Forest ownership</t>
    </r>
  </si>
  <si>
    <r>
      <rPr>
        <sz val="11"/>
        <color theme="1"/>
        <rFont val="Calibri"/>
        <family val="2"/>
        <scheme val="minor"/>
      </rPr>
      <t>Privatūs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Private</t>
    </r>
  </si>
  <si>
    <r>
      <rPr>
        <sz val="11"/>
        <color theme="1"/>
        <rFont val="Calibri"/>
        <family val="2"/>
        <scheme val="minor"/>
      </rPr>
      <t>Skirti nuosavybei atkurti</t>
    </r>
    <r>
      <rPr>
        <i/>
        <sz val="11"/>
        <color theme="1"/>
        <rFont val="Calibri"/>
        <family val="2"/>
        <scheme val="minor"/>
      </rPr>
      <t xml:space="preserve">
For restitution</t>
    </r>
  </si>
  <si>
    <r>
      <t xml:space="preserve">Miško žemė, 1000 ha
</t>
    </r>
    <r>
      <rPr>
        <i/>
        <sz val="11"/>
        <color theme="1"/>
        <rFont val="Calibri"/>
        <family val="2"/>
        <scheme val="minor"/>
      </rPr>
      <t>Forest land area, 1000 ha</t>
    </r>
  </si>
  <si>
    <r>
      <t xml:space="preserve">Želdiniai
therefrom </t>
    </r>
    <r>
      <rPr>
        <i/>
        <sz val="11"/>
        <color theme="1"/>
        <rFont val="Calibri"/>
        <family val="2"/>
        <scheme val="minor"/>
      </rPr>
      <t>Plantations</t>
    </r>
  </si>
  <si>
    <t>Žemės naudmena
Land use category</t>
  </si>
  <si>
    <r>
      <t xml:space="preserve">Rodiklis
</t>
    </r>
    <r>
      <rPr>
        <i/>
        <sz val="11"/>
        <color theme="1"/>
        <rFont val="Calibri"/>
        <family val="2"/>
        <scheme val="minor"/>
      </rPr>
      <t>Parameter</t>
    </r>
  </si>
  <si>
    <r>
      <t xml:space="preserve">Iš viso / </t>
    </r>
    <r>
      <rPr>
        <i/>
        <sz val="11"/>
        <color theme="1"/>
        <rFont val="Calibri"/>
        <family val="2"/>
        <scheme val="minor"/>
      </rPr>
      <t xml:space="preserve">Total
</t>
    </r>
    <r>
      <rPr>
        <i/>
        <sz val="8"/>
        <color theme="1"/>
        <rFont val="Calibri"/>
        <family val="2"/>
        <scheme val="minor"/>
      </rPr>
      <t>(as in Table 6.1)</t>
    </r>
  </si>
  <si>
    <r>
      <t xml:space="preserve">Iš viso / </t>
    </r>
    <r>
      <rPr>
        <i/>
        <sz val="11"/>
        <color theme="1"/>
        <rFont val="Calibri"/>
        <family val="2"/>
        <scheme val="minor"/>
      </rPr>
      <t xml:space="preserve">Total
</t>
    </r>
    <r>
      <rPr>
        <i/>
        <sz val="8"/>
        <color theme="1"/>
        <rFont val="Calibri"/>
        <family val="2"/>
        <scheme val="minor"/>
      </rPr>
      <t>(as in Table 6.3)</t>
    </r>
  </si>
  <si>
    <r>
      <t xml:space="preserve">Iš viso / </t>
    </r>
    <r>
      <rPr>
        <i/>
        <sz val="11"/>
        <color theme="1"/>
        <rFont val="Calibri"/>
        <family val="2"/>
        <scheme val="minor"/>
      </rPr>
      <t xml:space="preserve">Total
</t>
    </r>
    <r>
      <rPr>
        <i/>
        <sz val="8"/>
        <color theme="1"/>
        <rFont val="Calibri"/>
        <family val="2"/>
        <scheme val="minor"/>
      </rPr>
      <t>(as in Table 6.1, 6.3, 6.4)</t>
    </r>
  </si>
  <si>
    <t>Value adding steps:</t>
  </si>
  <si>
    <t>Table formated</t>
  </si>
  <si>
    <t>Table Quality checked: Totals</t>
  </si>
  <si>
    <t>JRC value adding: 2019-12</t>
  </si>
  <si>
    <r>
      <t>Colums with calculated Area values (</t>
    </r>
    <r>
      <rPr>
        <i/>
        <sz val="11"/>
        <color rgb="FF000000"/>
        <rFont val="Calibri"/>
        <family val="2"/>
        <scheme val="minor"/>
      </rPr>
      <t>in small italic font</t>
    </r>
    <r>
      <rPr>
        <sz val="11"/>
        <color rgb="FF000000"/>
        <rFont val="Calibri"/>
        <family val="2"/>
        <scheme val="minor"/>
      </rPr>
      <t>) in 1000 ha added for the ten Counties</t>
    </r>
  </si>
  <si>
    <t>Colums X and Y added with Totals of Parameters as provided in the previous table: 6.1, 6.3 and 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</si>
</sst>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i/>
      <sz val="8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80">
    <xf numFmtId="0" fontId="0" fillId="0" borderId="0" xfId="0"/>
    <xf numFmtId="0" fontId="0" fillId="0" borderId="0" xfId="0" applyFill="1" applyBorder="1" applyAlignment="1"/>
    <xf numFmtId="0" fontId="5" fillId="0" borderId="0" xfId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Font="1" applyBorder="1" applyAlignment="1">
      <alignment horizontal="right" wrapText="1"/>
    </xf>
    <xf numFmtId="164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 wrapText="1"/>
    </xf>
    <xf numFmtId="164" fontId="0" fillId="0" borderId="4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right" wrapText="1"/>
    </xf>
    <xf numFmtId="164" fontId="1" fillId="0" borderId="12" xfId="0" applyNumberFormat="1" applyFont="1" applyBorder="1" applyAlignment="1">
      <alignment horizontal="right" wrapText="1"/>
    </xf>
    <xf numFmtId="164" fontId="1" fillId="0" borderId="15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wrapText="1"/>
    </xf>
    <xf numFmtId="0" fontId="0" fillId="0" borderId="30" xfId="0" applyFont="1" applyBorder="1" applyAlignment="1">
      <alignment horizontal="right" wrapText="1"/>
    </xf>
    <xf numFmtId="0" fontId="1" fillId="0" borderId="3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0" fillId="0" borderId="28" xfId="0" applyFont="1" applyBorder="1" applyAlignment="1">
      <alignment horizontal="right" wrapText="1"/>
    </xf>
    <xf numFmtId="0" fontId="3" fillId="0" borderId="30" xfId="0" applyFont="1" applyBorder="1" applyAlignment="1">
      <alignment horizontal="right" wrapText="1"/>
    </xf>
    <xf numFmtId="0" fontId="2" fillId="0" borderId="30" xfId="0" applyFont="1" applyBorder="1" applyAlignment="1">
      <alignment horizontal="right" wrapText="1"/>
    </xf>
    <xf numFmtId="164" fontId="0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8" xfId="0" applyNumberFormat="1" applyFont="1" applyBorder="1" applyAlignment="1">
      <alignment horizontal="right" wrapText="1"/>
    </xf>
    <xf numFmtId="164" fontId="1" fillId="0" borderId="11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2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164" fontId="1" fillId="0" borderId="34" xfId="0" applyNumberFormat="1" applyFont="1" applyBorder="1" applyAlignment="1">
      <alignment horizontal="right"/>
    </xf>
    <xf numFmtId="164" fontId="1" fillId="0" borderId="36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164" fontId="10" fillId="0" borderId="3" xfId="0" applyNumberFormat="1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11" xfId="0" applyNumberFormat="1" applyFont="1" applyBorder="1" applyAlignment="1">
      <alignment horizontal="right" wrapText="1"/>
    </xf>
    <xf numFmtId="164" fontId="10" fillId="0" borderId="13" xfId="0" applyNumberFormat="1" applyFont="1" applyBorder="1" applyAlignment="1">
      <alignment horizontal="right" wrapText="1"/>
    </xf>
    <xf numFmtId="164" fontId="10" fillId="0" borderId="13" xfId="0" applyNumberFormat="1" applyFont="1" applyBorder="1" applyAlignment="1">
      <alignment horizontal="right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right" wrapText="1"/>
    </xf>
    <xf numFmtId="164" fontId="1" fillId="0" borderId="14" xfId="0" applyNumberFormat="1" applyFont="1" applyBorder="1" applyAlignment="1">
      <alignment horizontal="right" wrapText="1"/>
    </xf>
    <xf numFmtId="164" fontId="10" fillId="0" borderId="14" xfId="0" applyNumberFormat="1" applyFont="1" applyBorder="1" applyAlignment="1">
      <alignment horizontal="right" wrapText="1"/>
    </xf>
    <xf numFmtId="164" fontId="1" fillId="0" borderId="32" xfId="0" applyNumberFormat="1" applyFont="1" applyBorder="1" applyAlignment="1">
      <alignment horizontal="right" wrapText="1"/>
    </xf>
    <xf numFmtId="164" fontId="10" fillId="0" borderId="31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Y1"/>
    </sheetView>
  </sheetViews>
  <sheetFormatPr defaultRowHeight="15" x14ac:dyDescent="0.25"/>
  <cols>
    <col min="1" max="1" width="35.7109375" style="4" customWidth="1"/>
    <col min="2" max="2" width="10.7109375" style="4" customWidth="1"/>
    <col min="3" max="3" width="7.7109375" style="4" customWidth="1"/>
    <col min="4" max="4" width="10.7109375" style="4" customWidth="1"/>
    <col min="5" max="5" width="7.7109375" style="4" customWidth="1"/>
    <col min="6" max="6" width="10.7109375" style="4" customWidth="1"/>
    <col min="7" max="7" width="7.7109375" style="4" customWidth="1"/>
    <col min="8" max="8" width="10.7109375" style="4" customWidth="1"/>
    <col min="9" max="9" width="7.7109375" style="4" customWidth="1"/>
    <col min="10" max="10" width="10.7109375" style="4" customWidth="1"/>
    <col min="11" max="11" width="7.7109375" style="4" customWidth="1"/>
    <col min="12" max="12" width="10.7109375" style="4" customWidth="1"/>
    <col min="13" max="13" width="7.7109375" style="4" customWidth="1"/>
    <col min="14" max="14" width="10.7109375" style="4" customWidth="1"/>
    <col min="15" max="15" width="7.7109375" style="4" customWidth="1"/>
    <col min="16" max="16" width="10.7109375" style="4" customWidth="1"/>
    <col min="17" max="17" width="7.7109375" style="4" customWidth="1"/>
    <col min="18" max="18" width="10.7109375" style="4" customWidth="1"/>
    <col min="19" max="19" width="7.7109375" style="4" customWidth="1"/>
    <col min="20" max="20" width="10.7109375" style="4" customWidth="1"/>
    <col min="21" max="21" width="7.7109375" style="4" customWidth="1"/>
    <col min="22" max="22" width="10.7109375" style="36" customWidth="1"/>
    <col min="23" max="23" width="7.7109375" style="36" customWidth="1"/>
    <col min="24" max="24" width="10.7109375" style="36" customWidth="1"/>
    <col min="25" max="25" width="7.7109375" style="36" customWidth="1"/>
    <col min="26" max="36" width="6.28515625" style="4" customWidth="1"/>
    <col min="37" max="16384" width="9.140625" style="4"/>
  </cols>
  <sheetData>
    <row r="1" spans="1:33" x14ac:dyDescent="0.25">
      <c r="A1" s="51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3"/>
    </row>
    <row r="2" spans="1:33" x14ac:dyDescent="0.2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6"/>
    </row>
    <row r="3" spans="1:33" ht="15.75" thickBot="1" x14ac:dyDescent="0.3">
      <c r="A3" s="57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</row>
    <row r="4" spans="1:33" ht="34.5" customHeight="1" x14ac:dyDescent="0.25">
      <c r="A4" s="68" t="s">
        <v>42</v>
      </c>
      <c r="B4" s="60" t="s">
        <v>17</v>
      </c>
      <c r="C4" s="61"/>
      <c r="D4" s="61" t="s">
        <v>18</v>
      </c>
      <c r="E4" s="61"/>
      <c r="F4" s="61" t="s">
        <v>19</v>
      </c>
      <c r="G4" s="61"/>
      <c r="H4" s="61" t="s">
        <v>20</v>
      </c>
      <c r="I4" s="61"/>
      <c r="J4" s="61" t="s">
        <v>21</v>
      </c>
      <c r="K4" s="61"/>
      <c r="L4" s="61" t="s">
        <v>22</v>
      </c>
      <c r="M4" s="61"/>
      <c r="N4" s="61" t="s">
        <v>23</v>
      </c>
      <c r="O4" s="61"/>
      <c r="P4" s="61" t="s">
        <v>24</v>
      </c>
      <c r="Q4" s="61"/>
      <c r="R4" s="61" t="s">
        <v>25</v>
      </c>
      <c r="S4" s="61"/>
      <c r="T4" s="61" t="s">
        <v>26</v>
      </c>
      <c r="U4" s="63"/>
      <c r="V4" s="64" t="s">
        <v>27</v>
      </c>
      <c r="W4" s="62"/>
      <c r="X4" s="61" t="s">
        <v>5</v>
      </c>
      <c r="Y4" s="62"/>
    </row>
    <row r="5" spans="1:33" ht="31.5" customHeight="1" thickBot="1" x14ac:dyDescent="0.3">
      <c r="A5" s="69"/>
      <c r="B5" s="18" t="s">
        <v>2</v>
      </c>
      <c r="C5" s="11" t="s">
        <v>3</v>
      </c>
      <c r="D5" s="11" t="s">
        <v>2</v>
      </c>
      <c r="E5" s="11" t="s">
        <v>3</v>
      </c>
      <c r="F5" s="11" t="s">
        <v>2</v>
      </c>
      <c r="G5" s="11" t="s">
        <v>3</v>
      </c>
      <c r="H5" s="11" t="s">
        <v>2</v>
      </c>
      <c r="I5" s="11" t="s">
        <v>3</v>
      </c>
      <c r="J5" s="11" t="s">
        <v>2</v>
      </c>
      <c r="K5" s="11" t="s">
        <v>3</v>
      </c>
      <c r="L5" s="11" t="s">
        <v>2</v>
      </c>
      <c r="M5" s="11" t="s">
        <v>3</v>
      </c>
      <c r="N5" s="11" t="s">
        <v>2</v>
      </c>
      <c r="O5" s="11" t="s">
        <v>3</v>
      </c>
      <c r="P5" s="11" t="s">
        <v>2</v>
      </c>
      <c r="Q5" s="11" t="s">
        <v>3</v>
      </c>
      <c r="R5" s="11" t="s">
        <v>2</v>
      </c>
      <c r="S5" s="11" t="s">
        <v>3</v>
      </c>
      <c r="T5" s="11" t="s">
        <v>2</v>
      </c>
      <c r="U5" s="37" t="s">
        <v>3</v>
      </c>
      <c r="V5" s="16" t="s">
        <v>2</v>
      </c>
      <c r="W5" s="15" t="s">
        <v>3</v>
      </c>
      <c r="X5" s="11" t="s">
        <v>2</v>
      </c>
      <c r="Y5" s="17" t="s">
        <v>3</v>
      </c>
    </row>
    <row r="6" spans="1:33" ht="30" customHeight="1" thickBot="1" x14ac:dyDescent="0.3">
      <c r="A6" s="65" t="s">
        <v>41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7"/>
      <c r="X6" s="61" t="s">
        <v>43</v>
      </c>
      <c r="Y6" s="62"/>
      <c r="AA6" s="5"/>
      <c r="AB6" s="5"/>
      <c r="AC6" s="5"/>
      <c r="AD6" s="5"/>
      <c r="AE6" s="5"/>
      <c r="AF6" s="5"/>
      <c r="AG6" s="5"/>
    </row>
    <row r="7" spans="1:33" ht="30" x14ac:dyDescent="0.25">
      <c r="A7" s="19" t="s">
        <v>28</v>
      </c>
      <c r="B7" s="41">
        <f t="shared" ref="B7:B12" si="0">C7*B$30/100</f>
        <v>253.04520000000005</v>
      </c>
      <c r="C7" s="6">
        <v>97.4</v>
      </c>
      <c r="D7" s="44">
        <f>E7*D$30/100</f>
        <v>216.93960000000004</v>
      </c>
      <c r="E7" s="6">
        <v>95.4</v>
      </c>
      <c r="F7" s="44">
        <f>G7*F$30/100</f>
        <v>127.79719999999999</v>
      </c>
      <c r="G7" s="6">
        <v>95.8</v>
      </c>
      <c r="H7" s="44">
        <f>I7*H$30/100</f>
        <v>86.195599999999999</v>
      </c>
      <c r="I7" s="6">
        <v>94.1</v>
      </c>
      <c r="J7" s="44">
        <f>K7*J$30/100</f>
        <v>193.828</v>
      </c>
      <c r="K7" s="6">
        <v>94</v>
      </c>
      <c r="L7" s="44">
        <f>M7*L$30/100</f>
        <v>214.75080000000003</v>
      </c>
      <c r="M7" s="6">
        <v>95.7</v>
      </c>
      <c r="N7" s="44">
        <f>O7*N$30/100</f>
        <v>147.46360000000001</v>
      </c>
      <c r="O7" s="6">
        <v>97.4</v>
      </c>
      <c r="P7" s="44">
        <f>Q7*P$30/100</f>
        <v>143.17920000000001</v>
      </c>
      <c r="Q7" s="6">
        <v>97.8</v>
      </c>
      <c r="R7" s="44">
        <f>S7*R$30/100</f>
        <v>243.19439999999997</v>
      </c>
      <c r="S7" s="6">
        <v>97.2</v>
      </c>
      <c r="T7" s="44">
        <f>U7*T$30/100</f>
        <v>378.8442</v>
      </c>
      <c r="U7" s="28">
        <v>96.3</v>
      </c>
      <c r="V7" s="47">
        <f>W7*V$30/100</f>
        <v>2005.0003999999999</v>
      </c>
      <c r="W7" s="12">
        <v>96.2</v>
      </c>
      <c r="X7" s="30">
        <v>2005.3</v>
      </c>
      <c r="Y7" s="12">
        <v>96.2</v>
      </c>
      <c r="AA7" s="5"/>
      <c r="AB7" s="5"/>
      <c r="AC7" s="5"/>
      <c r="AD7" s="5"/>
      <c r="AE7" s="5"/>
      <c r="AF7" s="5"/>
      <c r="AG7" s="5"/>
    </row>
    <row r="8" spans="1:33" ht="30" x14ac:dyDescent="0.25">
      <c r="A8" s="20" t="s">
        <v>40</v>
      </c>
      <c r="B8" s="42">
        <f t="shared" si="0"/>
        <v>83.915399999999991</v>
      </c>
      <c r="C8" s="7">
        <v>32.299999999999997</v>
      </c>
      <c r="D8" s="45">
        <f>E8*D$30/100</f>
        <v>43.206000000000003</v>
      </c>
      <c r="E8" s="7">
        <v>19</v>
      </c>
      <c r="F8" s="45">
        <f t="shared" ref="F8" si="1">G8*F$30/100</f>
        <v>33.483400000000003</v>
      </c>
      <c r="G8" s="7">
        <v>25.1</v>
      </c>
      <c r="H8" s="45">
        <f t="shared" ref="H8" si="2">I8*H$30/100</f>
        <v>17.770399999999999</v>
      </c>
      <c r="I8" s="7">
        <v>19.399999999999999</v>
      </c>
      <c r="J8" s="45">
        <f t="shared" ref="J8" si="3">K8*J$30/100</f>
        <v>27.837</v>
      </c>
      <c r="K8" s="7">
        <v>13.5</v>
      </c>
      <c r="L8" s="45">
        <f t="shared" ref="L8" si="4">M8*L$30/100</f>
        <v>48.694799999999994</v>
      </c>
      <c r="M8" s="7">
        <v>21.7</v>
      </c>
      <c r="N8" s="45">
        <f t="shared" ref="N8" si="5">O8*N$30/100</f>
        <v>46.328400000000002</v>
      </c>
      <c r="O8" s="7">
        <v>30.6</v>
      </c>
      <c r="P8" s="45">
        <f t="shared" ref="P8" si="6">Q8*P$30/100</f>
        <v>22.106399999999997</v>
      </c>
      <c r="Q8" s="7">
        <v>15.1</v>
      </c>
      <c r="R8" s="45">
        <f t="shared" ref="R8" si="7">S8*R$30/100</f>
        <v>32.525999999999996</v>
      </c>
      <c r="S8" s="7">
        <v>13</v>
      </c>
      <c r="T8" s="45">
        <f t="shared" ref="T8" si="8">U8*T$30/100</f>
        <v>117.2332</v>
      </c>
      <c r="U8" s="10">
        <v>29.8</v>
      </c>
      <c r="V8" s="48">
        <f t="shared" ref="V8" si="9">W8*V$30/100</f>
        <v>473.11339999999996</v>
      </c>
      <c r="W8" s="13">
        <v>22.7</v>
      </c>
      <c r="X8" s="31">
        <v>473.2</v>
      </c>
      <c r="Y8" s="13">
        <v>22.7</v>
      </c>
      <c r="AA8" s="5"/>
      <c r="AB8" s="5"/>
      <c r="AC8" s="5"/>
      <c r="AD8" s="5"/>
      <c r="AE8" s="5"/>
      <c r="AF8" s="5"/>
      <c r="AG8" s="5"/>
    </row>
    <row r="9" spans="1:33" ht="30" x14ac:dyDescent="0.25">
      <c r="A9" s="21" t="s">
        <v>29</v>
      </c>
      <c r="B9" s="41">
        <f t="shared" si="0"/>
        <v>1.8185999999999998</v>
      </c>
      <c r="C9" s="6">
        <v>0.7</v>
      </c>
      <c r="D9" s="44">
        <f>E9*D$30/100</f>
        <v>5.0028000000000006</v>
      </c>
      <c r="E9" s="6">
        <v>2.2000000000000002</v>
      </c>
      <c r="F9" s="44">
        <f t="shared" ref="F9" si="10">G9*F$30/100</f>
        <v>2.4012000000000002</v>
      </c>
      <c r="G9" s="6">
        <v>1.8</v>
      </c>
      <c r="H9" s="44">
        <f t="shared" ref="H9" si="11">I9*H$30/100</f>
        <v>2.4731999999999998</v>
      </c>
      <c r="I9" s="6">
        <v>2.7</v>
      </c>
      <c r="J9" s="44">
        <f t="shared" ref="J9" si="12">K9*J$30/100</f>
        <v>7.2169999999999996</v>
      </c>
      <c r="K9" s="6">
        <v>3.5</v>
      </c>
      <c r="L9" s="44">
        <f t="shared" ref="L9" si="13">M9*L$30/100</f>
        <v>4.0392000000000001</v>
      </c>
      <c r="M9" s="6">
        <v>1.8</v>
      </c>
      <c r="N9" s="44">
        <f t="shared" ref="N9" si="14">O9*N$30/100</f>
        <v>1.3626000000000003</v>
      </c>
      <c r="O9" s="6">
        <v>0.9</v>
      </c>
      <c r="P9" s="44">
        <f t="shared" ref="P9" si="15">Q9*P$30/100</f>
        <v>0.87840000000000007</v>
      </c>
      <c r="Q9" s="6">
        <v>0.6</v>
      </c>
      <c r="R9" s="44">
        <f t="shared" ref="R9" si="16">S9*R$30/100</f>
        <v>3.5027999999999997</v>
      </c>
      <c r="S9" s="6">
        <v>1.4</v>
      </c>
      <c r="T9" s="44">
        <f t="shared" ref="T9" si="17">U9*T$30/100</f>
        <v>7.4745999999999988</v>
      </c>
      <c r="U9" s="28">
        <v>1.9</v>
      </c>
      <c r="V9" s="48">
        <f t="shared" ref="V9" si="18">W9*V$30/100</f>
        <v>35.431399999999996</v>
      </c>
      <c r="W9" s="13">
        <v>1.7</v>
      </c>
      <c r="X9" s="31">
        <v>36.299999999999997</v>
      </c>
      <c r="Y9" s="13">
        <v>1.8</v>
      </c>
      <c r="AA9" s="5"/>
      <c r="AB9" s="5"/>
      <c r="AC9" s="5"/>
      <c r="AD9" s="5"/>
      <c r="AE9" s="5"/>
      <c r="AF9" s="5"/>
      <c r="AG9" s="5"/>
    </row>
    <row r="10" spans="1:33" ht="30" x14ac:dyDescent="0.25">
      <c r="A10" s="20" t="s">
        <v>6</v>
      </c>
      <c r="B10" s="42">
        <f t="shared" si="0"/>
        <v>0.51960000000000006</v>
      </c>
      <c r="C10" s="7">
        <v>0.2</v>
      </c>
      <c r="D10" s="45">
        <f>E10*D$30/100</f>
        <v>2.274</v>
      </c>
      <c r="E10" s="7">
        <v>1</v>
      </c>
      <c r="F10" s="45">
        <f t="shared" ref="F10" si="19">G10*F$30/100</f>
        <v>0.26680000000000004</v>
      </c>
      <c r="G10" s="7">
        <v>0.2</v>
      </c>
      <c r="H10" s="45">
        <f t="shared" ref="H10" si="20">I10*H$30/100</f>
        <v>1.4656</v>
      </c>
      <c r="I10" s="7">
        <v>1.6</v>
      </c>
      <c r="J10" s="45">
        <f t="shared" ref="J10" si="21">K10*J$30/100</f>
        <v>4.5363999999999995</v>
      </c>
      <c r="K10" s="7">
        <v>2.2000000000000002</v>
      </c>
      <c r="L10" s="45">
        <f t="shared" ref="L10" si="22">M10*L$30/100</f>
        <v>2.9172000000000002</v>
      </c>
      <c r="M10" s="7">
        <v>1.3</v>
      </c>
      <c r="N10" s="45">
        <f t="shared" ref="N10" si="23">O10*N$30/100</f>
        <v>0.75700000000000001</v>
      </c>
      <c r="O10" s="7">
        <v>0.5</v>
      </c>
      <c r="P10" s="45">
        <f t="shared" ref="P10" si="24">Q10*P$30/100</f>
        <v>0.2928</v>
      </c>
      <c r="Q10" s="7">
        <v>0.2</v>
      </c>
      <c r="R10" s="45">
        <f t="shared" ref="R10" si="25">S10*R$30/100</f>
        <v>0.75059999999999993</v>
      </c>
      <c r="S10" s="7">
        <v>0.3</v>
      </c>
      <c r="T10" s="45">
        <f t="shared" ref="T10" si="26">U10*T$30/100</f>
        <v>3.1472000000000002</v>
      </c>
      <c r="U10" s="10">
        <v>0.8</v>
      </c>
      <c r="V10" s="48">
        <f t="shared" ref="V10" si="27">W10*V$30/100</f>
        <v>16.6736</v>
      </c>
      <c r="W10" s="13">
        <v>0.8</v>
      </c>
      <c r="X10" s="31">
        <v>17.2</v>
      </c>
      <c r="Y10" s="13">
        <v>0.8</v>
      </c>
      <c r="AA10" s="5"/>
      <c r="AB10" s="5"/>
      <c r="AC10" s="5"/>
      <c r="AD10" s="5"/>
      <c r="AE10" s="5"/>
      <c r="AF10" s="5"/>
      <c r="AG10" s="5"/>
    </row>
    <row r="11" spans="1:33" ht="30" x14ac:dyDescent="0.25">
      <c r="A11" s="20" t="s">
        <v>7</v>
      </c>
      <c r="B11" s="42">
        <f t="shared" si="0"/>
        <v>0.51960000000000006</v>
      </c>
      <c r="C11" s="7">
        <v>0.2</v>
      </c>
      <c r="D11" s="45" t="s">
        <v>0</v>
      </c>
      <c r="E11" s="7" t="s">
        <v>0</v>
      </c>
      <c r="F11" s="45">
        <f t="shared" ref="F11" si="28">G11*F$30/100</f>
        <v>0.40020000000000006</v>
      </c>
      <c r="G11" s="7">
        <v>0.3</v>
      </c>
      <c r="H11" s="45" t="s">
        <v>0</v>
      </c>
      <c r="I11" s="7" t="s">
        <v>0</v>
      </c>
      <c r="J11" s="45">
        <f t="shared" ref="J11" si="29">K11*J$30/100</f>
        <v>0.61859999999999993</v>
      </c>
      <c r="K11" s="7">
        <v>0.3</v>
      </c>
      <c r="L11" s="45">
        <f t="shared" ref="L11" si="30">M11*L$30/100</f>
        <v>0.22440000000000002</v>
      </c>
      <c r="M11" s="7">
        <v>0.1</v>
      </c>
      <c r="N11" s="45" t="s">
        <v>0</v>
      </c>
      <c r="O11" s="7" t="s">
        <v>0</v>
      </c>
      <c r="P11" s="45" t="s">
        <v>0</v>
      </c>
      <c r="Q11" s="7" t="s">
        <v>0</v>
      </c>
      <c r="R11" s="45">
        <f t="shared" ref="R11" si="31">S11*R$30/100</f>
        <v>0</v>
      </c>
      <c r="S11" s="7">
        <v>0</v>
      </c>
      <c r="T11" s="45">
        <f t="shared" ref="T11" si="32">U11*T$30/100</f>
        <v>0</v>
      </c>
      <c r="U11" s="10">
        <v>0</v>
      </c>
      <c r="V11" s="48">
        <f t="shared" ref="V11" si="33">W11*V$30/100</f>
        <v>2.0842000000000001</v>
      </c>
      <c r="W11" s="13">
        <v>0.1</v>
      </c>
      <c r="X11" s="31">
        <v>2</v>
      </c>
      <c r="Y11" s="13">
        <v>0.1</v>
      </c>
      <c r="AA11" s="5"/>
      <c r="AB11" s="5"/>
      <c r="AC11" s="5"/>
      <c r="AD11" s="5"/>
      <c r="AE11" s="5"/>
      <c r="AF11" s="5"/>
      <c r="AG11" s="5"/>
    </row>
    <row r="12" spans="1:33" ht="30" x14ac:dyDescent="0.25">
      <c r="A12" s="20" t="s">
        <v>8</v>
      </c>
      <c r="B12" s="42">
        <f t="shared" si="0"/>
        <v>0.77939999999999998</v>
      </c>
      <c r="C12" s="7">
        <v>0.3</v>
      </c>
      <c r="D12" s="45">
        <f>E12*D$30/100</f>
        <v>2.7288000000000001</v>
      </c>
      <c r="E12" s="7">
        <v>1.2</v>
      </c>
      <c r="F12" s="45">
        <f t="shared" ref="F12" si="34">G12*F$30/100</f>
        <v>1.8675999999999999</v>
      </c>
      <c r="G12" s="7">
        <v>1.4</v>
      </c>
      <c r="H12" s="45">
        <f t="shared" ref="H12" si="35">I12*H$30/100</f>
        <v>0.54959999999999998</v>
      </c>
      <c r="I12" s="7">
        <v>0.6</v>
      </c>
      <c r="J12" s="45">
        <f t="shared" ref="J12" si="36">K12*J$30/100</f>
        <v>1.6496000000000002</v>
      </c>
      <c r="K12" s="7">
        <v>0.8</v>
      </c>
      <c r="L12" s="45">
        <f t="shared" ref="L12" si="37">M12*L$30/100</f>
        <v>0.89760000000000006</v>
      </c>
      <c r="M12" s="7">
        <v>0.4</v>
      </c>
      <c r="N12" s="45">
        <f t="shared" ref="N12" si="38">O12*N$30/100</f>
        <v>0.60560000000000003</v>
      </c>
      <c r="O12" s="7">
        <v>0.4</v>
      </c>
      <c r="P12" s="45">
        <f t="shared" ref="P12" si="39">Q12*P$30/100</f>
        <v>0.58560000000000001</v>
      </c>
      <c r="Q12" s="7">
        <v>0.4</v>
      </c>
      <c r="R12" s="45">
        <f t="shared" ref="R12" si="40">S12*R$30/100</f>
        <v>2.5019999999999998</v>
      </c>
      <c r="S12" s="7">
        <v>1</v>
      </c>
      <c r="T12" s="45">
        <f t="shared" ref="T12" si="41">U12*T$30/100</f>
        <v>4.3273999999999999</v>
      </c>
      <c r="U12" s="10">
        <v>1.1000000000000001</v>
      </c>
      <c r="V12" s="48">
        <f>W12*V$30/100</f>
        <v>16.6736</v>
      </c>
      <c r="W12" s="13">
        <v>0.8</v>
      </c>
      <c r="X12" s="31">
        <v>16.3</v>
      </c>
      <c r="Y12" s="13">
        <v>0.8</v>
      </c>
      <c r="AA12" s="5"/>
      <c r="AB12" s="5"/>
      <c r="AC12" s="5"/>
      <c r="AD12" s="5"/>
      <c r="AE12" s="5"/>
      <c r="AF12" s="5"/>
      <c r="AG12" s="5"/>
    </row>
    <row r="13" spans="1:33" ht="30" x14ac:dyDescent="0.25">
      <c r="A13" s="20" t="s">
        <v>9</v>
      </c>
      <c r="B13" s="42" t="s">
        <v>0</v>
      </c>
      <c r="C13" s="7" t="s">
        <v>0</v>
      </c>
      <c r="D13" s="45" t="s">
        <v>0</v>
      </c>
      <c r="E13" s="7" t="s">
        <v>0</v>
      </c>
      <c r="F13" s="45" t="s">
        <v>0</v>
      </c>
      <c r="G13" s="7" t="s">
        <v>0</v>
      </c>
      <c r="H13" s="45">
        <f t="shared" ref="H13" si="42">I13*H$30/100</f>
        <v>0.3664</v>
      </c>
      <c r="I13" s="7">
        <v>0.4</v>
      </c>
      <c r="J13" s="45">
        <f t="shared" ref="J13" si="43">K13*J$30/100</f>
        <v>0.41240000000000004</v>
      </c>
      <c r="K13" s="7">
        <v>0.2</v>
      </c>
      <c r="L13" s="45" t="s">
        <v>0</v>
      </c>
      <c r="M13" s="7" t="s">
        <v>0</v>
      </c>
      <c r="N13" s="45" t="s">
        <v>0</v>
      </c>
      <c r="O13" s="7" t="s">
        <v>0</v>
      </c>
      <c r="P13" s="45" t="s">
        <v>0</v>
      </c>
      <c r="Q13" s="7" t="s">
        <v>0</v>
      </c>
      <c r="R13" s="45" t="s">
        <v>0</v>
      </c>
      <c r="S13" s="7" t="s">
        <v>0</v>
      </c>
      <c r="T13" s="45" t="s">
        <v>0</v>
      </c>
      <c r="U13" s="10" t="s">
        <v>0</v>
      </c>
      <c r="V13" s="48">
        <f t="shared" ref="V13" si="44">W13*V$30/100</f>
        <v>0</v>
      </c>
      <c r="W13" s="13">
        <v>0</v>
      </c>
      <c r="X13" s="31">
        <v>0.77880000000000005</v>
      </c>
      <c r="Y13" s="13">
        <v>0</v>
      </c>
      <c r="AA13" s="5"/>
      <c r="AB13" s="5"/>
      <c r="AC13" s="5"/>
      <c r="AD13" s="5"/>
      <c r="AE13" s="5"/>
      <c r="AF13" s="5"/>
      <c r="AG13" s="5"/>
    </row>
    <row r="14" spans="1:33" ht="30" x14ac:dyDescent="0.25">
      <c r="A14" s="21" t="s">
        <v>10</v>
      </c>
      <c r="B14" s="41" t="s">
        <v>0</v>
      </c>
      <c r="C14" s="6" t="s">
        <v>0</v>
      </c>
      <c r="D14" s="44">
        <f>E14*D$30/100</f>
        <v>0.90960000000000008</v>
      </c>
      <c r="E14" s="6">
        <v>0.4</v>
      </c>
      <c r="F14" s="44" t="s">
        <v>0</v>
      </c>
      <c r="G14" s="6" t="s">
        <v>0</v>
      </c>
      <c r="H14" s="44">
        <f t="shared" ref="H14" si="45">I14*H$30/100</f>
        <v>0.3664</v>
      </c>
      <c r="I14" s="6">
        <v>0.4</v>
      </c>
      <c r="J14" s="44" t="s">
        <v>0</v>
      </c>
      <c r="K14" s="6" t="s">
        <v>0</v>
      </c>
      <c r="L14" s="44" t="s">
        <v>0</v>
      </c>
      <c r="M14" s="6" t="s">
        <v>0</v>
      </c>
      <c r="N14" s="44">
        <f t="shared" ref="N14" si="46">O14*N$30/100</f>
        <v>0.45419999999999999</v>
      </c>
      <c r="O14" s="6">
        <v>0.3</v>
      </c>
      <c r="P14" s="44" t="s">
        <v>0</v>
      </c>
      <c r="Q14" s="6" t="s">
        <v>0</v>
      </c>
      <c r="R14" s="44">
        <f t="shared" ref="R14" si="47">S14*R$30/100</f>
        <v>0.75059999999999993</v>
      </c>
      <c r="S14" s="6">
        <v>0.3</v>
      </c>
      <c r="T14" s="44" t="s">
        <v>0</v>
      </c>
      <c r="U14" s="28" t="s">
        <v>0</v>
      </c>
      <c r="V14" s="48">
        <f t="shared" ref="V14" si="48">W14*V$30/100</f>
        <v>2.0842000000000001</v>
      </c>
      <c r="W14" s="13">
        <v>0.1</v>
      </c>
      <c r="X14" s="31">
        <v>2.2000000000000002</v>
      </c>
      <c r="Y14" s="13">
        <v>0.1</v>
      </c>
      <c r="AA14" s="5"/>
      <c r="AB14" s="5"/>
      <c r="AC14" s="5"/>
      <c r="AD14" s="5"/>
      <c r="AE14" s="5"/>
      <c r="AF14" s="5"/>
      <c r="AG14" s="5"/>
    </row>
    <row r="15" spans="1:33" ht="30" x14ac:dyDescent="0.25">
      <c r="A15" s="21" t="s">
        <v>11</v>
      </c>
      <c r="B15" s="41">
        <f>C15*B$30/100</f>
        <v>4.9362000000000004</v>
      </c>
      <c r="C15" s="6">
        <v>1.9</v>
      </c>
      <c r="D15" s="44">
        <f>E15*D$30/100</f>
        <v>4.548</v>
      </c>
      <c r="E15" s="6">
        <v>2</v>
      </c>
      <c r="F15" s="44">
        <f t="shared" ref="F15" si="49">G15*F$30/100</f>
        <v>3.2016000000000004</v>
      </c>
      <c r="G15" s="6">
        <v>2.4</v>
      </c>
      <c r="H15" s="44">
        <f t="shared" ref="H15" si="50">I15*H$30/100</f>
        <v>1.9235999999999998</v>
      </c>
      <c r="I15" s="6">
        <v>2.1</v>
      </c>
      <c r="J15" s="44">
        <f t="shared" ref="J15" si="51">K15*J$30/100</f>
        <v>4.5363999999999995</v>
      </c>
      <c r="K15" s="6">
        <v>2.2000000000000002</v>
      </c>
      <c r="L15" s="44">
        <f t="shared" ref="L15" si="52">M15*L$30/100</f>
        <v>5.1612</v>
      </c>
      <c r="M15" s="6">
        <v>2.2999999999999998</v>
      </c>
      <c r="N15" s="44">
        <f t="shared" ref="N15" si="53">O15*N$30/100</f>
        <v>2.2710000000000004</v>
      </c>
      <c r="O15" s="6">
        <v>1.5</v>
      </c>
      <c r="P15" s="44">
        <f t="shared" ref="P15" si="54">Q15*P$30/100</f>
        <v>1.9032000000000002</v>
      </c>
      <c r="Q15" s="6">
        <v>1.3</v>
      </c>
      <c r="R15" s="44">
        <f t="shared" ref="R15" si="55">S15*R$30/100</f>
        <v>2.7522000000000002</v>
      </c>
      <c r="S15" s="6">
        <v>1.1000000000000001</v>
      </c>
      <c r="T15" s="44">
        <f t="shared" ref="T15" si="56">U15*T$30/100</f>
        <v>7.0811999999999999</v>
      </c>
      <c r="U15" s="28">
        <v>1.8</v>
      </c>
      <c r="V15" s="48">
        <f t="shared" ref="V15" si="57">W15*V$30/100</f>
        <v>37.515599999999999</v>
      </c>
      <c r="W15" s="13">
        <v>1.8</v>
      </c>
      <c r="X15" s="31">
        <v>38.200000000000003</v>
      </c>
      <c r="Y15" s="13">
        <v>1.8</v>
      </c>
      <c r="AA15" s="5"/>
      <c r="AB15" s="5"/>
      <c r="AC15" s="5"/>
      <c r="AD15" s="5"/>
      <c r="AE15" s="5"/>
      <c r="AF15" s="5"/>
      <c r="AG15" s="5"/>
    </row>
    <row r="16" spans="1:33" ht="30" x14ac:dyDescent="0.25">
      <c r="A16" s="22" t="s">
        <v>12</v>
      </c>
      <c r="B16" s="41" t="s">
        <v>0</v>
      </c>
      <c r="C16" s="6" t="s">
        <v>0</v>
      </c>
      <c r="D16" s="44" t="s">
        <v>0</v>
      </c>
      <c r="E16" s="6" t="s">
        <v>0</v>
      </c>
      <c r="F16" s="44" t="s">
        <v>0</v>
      </c>
      <c r="G16" s="6" t="s">
        <v>0</v>
      </c>
      <c r="H16" s="44">
        <f t="shared" ref="H16" si="58">I16*H$30/100</f>
        <v>0.64119999999999988</v>
      </c>
      <c r="I16" s="6">
        <v>0.7</v>
      </c>
      <c r="J16" s="44">
        <f t="shared" ref="J16" si="59">K16*J$30/100</f>
        <v>0.61859999999999993</v>
      </c>
      <c r="K16" s="6">
        <v>0.3</v>
      </c>
      <c r="L16" s="44">
        <f t="shared" ref="L16" si="60">M16*L$30/100</f>
        <v>0.44880000000000003</v>
      </c>
      <c r="M16" s="6">
        <v>0.2</v>
      </c>
      <c r="N16" s="44" t="s">
        <v>0</v>
      </c>
      <c r="O16" s="6" t="s">
        <v>0</v>
      </c>
      <c r="P16" s="44">
        <f t="shared" ref="P16" si="61">Q16*P$30/100</f>
        <v>0.43920000000000003</v>
      </c>
      <c r="Q16" s="6">
        <v>0.3</v>
      </c>
      <c r="R16" s="44">
        <f t="shared" ref="R16" si="62">S16*R$30/100</f>
        <v>0.25019999999999998</v>
      </c>
      <c r="S16" s="6">
        <v>0.1</v>
      </c>
      <c r="T16" s="44" t="s">
        <v>0</v>
      </c>
      <c r="U16" s="28" t="s">
        <v>0</v>
      </c>
      <c r="V16" s="48">
        <f t="shared" ref="V16" si="63">W16*V$30/100</f>
        <v>2.0842000000000001</v>
      </c>
      <c r="W16" s="13">
        <v>0.1</v>
      </c>
      <c r="X16" s="31">
        <v>2.2000000000000002</v>
      </c>
      <c r="Y16" s="13">
        <v>0.1</v>
      </c>
      <c r="AA16" s="5"/>
      <c r="AB16" s="5"/>
      <c r="AC16" s="5"/>
      <c r="AD16" s="5"/>
      <c r="AE16" s="5"/>
      <c r="AF16" s="5"/>
      <c r="AG16" s="5"/>
    </row>
    <row r="17" spans="1:36" ht="30.75" thickBot="1" x14ac:dyDescent="0.3">
      <c r="A17" s="23" t="s">
        <v>13</v>
      </c>
      <c r="B17" s="43">
        <f>SUM(B7,B9,B14,B15,B16)</f>
        <v>259.80000000000007</v>
      </c>
      <c r="C17" s="9">
        <v>100</v>
      </c>
      <c r="D17" s="46">
        <f>SUM(D7,D9,D14,D15,D16)</f>
        <v>227.40000000000006</v>
      </c>
      <c r="E17" s="9">
        <v>100</v>
      </c>
      <c r="F17" s="46">
        <f>SUM(F7,F9,F14,F15,F16)</f>
        <v>133.4</v>
      </c>
      <c r="G17" s="9">
        <v>100</v>
      </c>
      <c r="H17" s="46">
        <f>SUM(H7,H9,H14,H15,H16)</f>
        <v>91.6</v>
      </c>
      <c r="I17" s="9">
        <v>100</v>
      </c>
      <c r="J17" s="46">
        <f>SUM(J7,J9,J14,J15,J16)</f>
        <v>206.2</v>
      </c>
      <c r="K17" s="9">
        <v>100</v>
      </c>
      <c r="L17" s="46">
        <f>SUM(L7,L9,L14,L15,L16)</f>
        <v>224.40000000000003</v>
      </c>
      <c r="M17" s="9">
        <v>100</v>
      </c>
      <c r="N17" s="46">
        <f>SUM(N7,N9,N14,N15,N16)</f>
        <v>151.55139999999997</v>
      </c>
      <c r="O17" s="9">
        <v>100</v>
      </c>
      <c r="P17" s="46">
        <f>SUM(P7,P9,P14,P15,P16)</f>
        <v>146.4</v>
      </c>
      <c r="Q17" s="9">
        <v>100</v>
      </c>
      <c r="R17" s="46">
        <f>SUM(R7,R9,R14,R15,R16)</f>
        <v>250.45019999999997</v>
      </c>
      <c r="S17" s="9">
        <v>100</v>
      </c>
      <c r="T17" s="46">
        <f>SUM(T7,T9,T14,T15,T16)</f>
        <v>393.40000000000003</v>
      </c>
      <c r="U17" s="29">
        <v>100</v>
      </c>
      <c r="V17" s="49">
        <f>SUM(V7,V9,V14,V15,V16)</f>
        <v>2082.1157999999996</v>
      </c>
      <c r="W17" s="14">
        <v>100</v>
      </c>
      <c r="X17" s="32">
        <f>SUM(X7,X9,X14,X15,X16)</f>
        <v>2084.1999999999998</v>
      </c>
      <c r="Y17" s="14">
        <f>SUM(Y7,Y9,Y14,Y15,Y16)</f>
        <v>99.999999999999986</v>
      </c>
      <c r="AA17" s="5"/>
      <c r="AB17" s="5"/>
      <c r="AC17" s="5"/>
      <c r="AD17" s="5"/>
      <c r="AE17" s="5"/>
      <c r="AF17" s="5"/>
      <c r="AG17" s="5"/>
    </row>
    <row r="18" spans="1:36" ht="30" customHeight="1" thickBot="1" x14ac:dyDescent="0.3">
      <c r="A18" s="65" t="s">
        <v>30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X18" s="61" t="s">
        <v>44</v>
      </c>
      <c r="Y18" s="62"/>
      <c r="AA18" s="5"/>
      <c r="AB18" s="5"/>
      <c r="AC18" s="5"/>
      <c r="AD18" s="5"/>
      <c r="AE18" s="5"/>
      <c r="AF18" s="5"/>
    </row>
    <row r="19" spans="1:36" x14ac:dyDescent="0.25">
      <c r="A19" s="24" t="s">
        <v>31</v>
      </c>
      <c r="B19" s="42">
        <f>C19*B$30/100</f>
        <v>13.2498</v>
      </c>
      <c r="C19" s="7">
        <v>5.0999999999999996</v>
      </c>
      <c r="D19" s="45" t="s">
        <v>0</v>
      </c>
      <c r="E19" s="7" t="s">
        <v>0</v>
      </c>
      <c r="F19" s="45" t="s">
        <v>0</v>
      </c>
      <c r="G19" s="7" t="s">
        <v>0</v>
      </c>
      <c r="H19" s="45">
        <f>I19*H$30/100</f>
        <v>2.0152000000000001</v>
      </c>
      <c r="I19" s="7">
        <v>2.2000000000000002</v>
      </c>
      <c r="J19" s="45" t="s">
        <v>0</v>
      </c>
      <c r="K19" s="7" t="s">
        <v>0</v>
      </c>
      <c r="L19" s="45">
        <f>M19*L$30/100</f>
        <v>3.1415999999999995</v>
      </c>
      <c r="M19" s="7">
        <v>1.4</v>
      </c>
      <c r="N19" s="45">
        <f>O19*N$30/100</f>
        <v>1.8168</v>
      </c>
      <c r="O19" s="7">
        <v>1.2</v>
      </c>
      <c r="P19" s="45">
        <f>Q19*P$30/100</f>
        <v>1.9032000000000002</v>
      </c>
      <c r="Q19" s="7">
        <v>1.3</v>
      </c>
      <c r="R19" s="45">
        <f>S19*R$30/100</f>
        <v>1.5011999999999999</v>
      </c>
      <c r="S19" s="7">
        <v>0.6</v>
      </c>
      <c r="T19" s="45">
        <f>U19*T$30/100</f>
        <v>0.78680000000000005</v>
      </c>
      <c r="U19" s="10">
        <v>0.2</v>
      </c>
      <c r="V19" s="47">
        <f>W19*V$30/100</f>
        <v>25.010399999999994</v>
      </c>
      <c r="W19" s="12">
        <v>1.2</v>
      </c>
      <c r="X19" s="30">
        <v>24.5</v>
      </c>
      <c r="Y19" s="12">
        <v>1.2</v>
      </c>
      <c r="AA19" s="5"/>
      <c r="AB19" s="5"/>
      <c r="AC19" s="5"/>
      <c r="AD19" s="5"/>
      <c r="AE19" s="5"/>
      <c r="AF19" s="5"/>
    </row>
    <row r="20" spans="1:36" x14ac:dyDescent="0.25">
      <c r="A20" s="20" t="s">
        <v>32</v>
      </c>
      <c r="B20" s="42">
        <f>C20*B$30/100</f>
        <v>23.122200000000003</v>
      </c>
      <c r="C20" s="7">
        <v>8.9</v>
      </c>
      <c r="D20" s="45">
        <f>E20*D$30/100</f>
        <v>15.917999999999999</v>
      </c>
      <c r="E20" s="7">
        <v>7</v>
      </c>
      <c r="F20" s="45">
        <f t="shared" ref="F20" si="64">G20*F$30/100</f>
        <v>15.874600000000001</v>
      </c>
      <c r="G20" s="7">
        <v>11.9</v>
      </c>
      <c r="H20" s="45">
        <f t="shared" ref="H20" si="65">I20*H$30/100</f>
        <v>5.7707999999999995</v>
      </c>
      <c r="I20" s="7">
        <v>6.3</v>
      </c>
      <c r="J20" s="45">
        <f t="shared" ref="J20" si="66">K20*J$30/100</f>
        <v>4.9487999999999994</v>
      </c>
      <c r="K20" s="7">
        <v>2.4</v>
      </c>
      <c r="L20" s="45">
        <f t="shared" ref="L20" si="67">M20*L$30/100</f>
        <v>29.172000000000004</v>
      </c>
      <c r="M20" s="7">
        <v>13</v>
      </c>
      <c r="N20" s="45">
        <f t="shared" ref="N20" si="68">O20*N$30/100</f>
        <v>8.6297999999999995</v>
      </c>
      <c r="O20" s="7">
        <v>5.7</v>
      </c>
      <c r="P20" s="45">
        <f t="shared" ref="P20" si="69">Q20*P$30/100</f>
        <v>12.883200000000002</v>
      </c>
      <c r="Q20" s="7">
        <v>8.8000000000000007</v>
      </c>
      <c r="R20" s="45">
        <f t="shared" ref="R20" si="70">S20*R$30/100</f>
        <v>19.515599999999999</v>
      </c>
      <c r="S20" s="7">
        <v>7.8</v>
      </c>
      <c r="T20" s="45">
        <f t="shared" ref="T20" si="71">U20*T$30/100</f>
        <v>43.667400000000001</v>
      </c>
      <c r="U20" s="10">
        <v>11.1</v>
      </c>
      <c r="V20" s="48">
        <f t="shared" ref="V20" si="72">W20*V$30/100</f>
        <v>179.24119999999999</v>
      </c>
      <c r="W20" s="13">
        <v>8.6</v>
      </c>
      <c r="X20" s="31">
        <v>179.4</v>
      </c>
      <c r="Y20" s="13">
        <v>8.6</v>
      </c>
      <c r="AA20" s="5"/>
      <c r="AB20" s="5"/>
      <c r="AC20" s="5"/>
      <c r="AD20" s="5"/>
      <c r="AE20" s="5"/>
      <c r="AF20" s="5"/>
    </row>
    <row r="21" spans="1:36" x14ac:dyDescent="0.25">
      <c r="A21" s="20" t="s">
        <v>33</v>
      </c>
      <c r="B21" s="42">
        <f>C21*B$30/100</f>
        <v>10.392000000000001</v>
      </c>
      <c r="C21" s="7">
        <v>4</v>
      </c>
      <c r="D21" s="45">
        <f>E21*D$30/100</f>
        <v>6.3672000000000004</v>
      </c>
      <c r="E21" s="7">
        <v>2.8</v>
      </c>
      <c r="F21" s="45">
        <f t="shared" ref="F21" si="73">G21*F$30/100</f>
        <v>8.2708000000000013</v>
      </c>
      <c r="G21" s="7">
        <v>6.2</v>
      </c>
      <c r="H21" s="45" t="s">
        <v>0</v>
      </c>
      <c r="I21" s="7" t="s">
        <v>0</v>
      </c>
      <c r="J21" s="45">
        <f t="shared" ref="J21" si="74">K21*J$30/100</f>
        <v>2.0619999999999998</v>
      </c>
      <c r="K21" s="7">
        <v>1</v>
      </c>
      <c r="L21" s="45">
        <f t="shared" ref="L21" si="75">M21*L$30/100</f>
        <v>2.4684000000000004</v>
      </c>
      <c r="M21" s="7">
        <v>1.1000000000000001</v>
      </c>
      <c r="N21" s="45">
        <f t="shared" ref="N21" si="76">O21*N$30/100</f>
        <v>1.9682000000000002</v>
      </c>
      <c r="O21" s="7">
        <v>1.3</v>
      </c>
      <c r="P21" s="45">
        <f t="shared" ref="P21" si="77">Q21*P$30/100</f>
        <v>0.73199999999999998</v>
      </c>
      <c r="Q21" s="7">
        <v>0.5</v>
      </c>
      <c r="R21" s="45">
        <f t="shared" ref="R21" si="78">S21*R$30/100</f>
        <v>8.0063999999999993</v>
      </c>
      <c r="S21" s="7">
        <v>3.2</v>
      </c>
      <c r="T21" s="45">
        <f t="shared" ref="T21" si="79">U21*T$30/100</f>
        <v>26.357799999999997</v>
      </c>
      <c r="U21" s="10">
        <v>6.7</v>
      </c>
      <c r="V21" s="48">
        <f t="shared" ref="V21" si="80">W21*V$30/100</f>
        <v>66.694400000000002</v>
      </c>
      <c r="W21" s="13">
        <v>3.2</v>
      </c>
      <c r="X21" s="31">
        <v>66.599999999999994</v>
      </c>
      <c r="Y21" s="13">
        <v>3.2</v>
      </c>
      <c r="AA21" s="5"/>
      <c r="AB21" s="5"/>
      <c r="AC21" s="5"/>
      <c r="AD21" s="5"/>
      <c r="AE21" s="5"/>
      <c r="AF21" s="5"/>
    </row>
    <row r="22" spans="1:36" x14ac:dyDescent="0.25">
      <c r="A22" s="20" t="s">
        <v>34</v>
      </c>
      <c r="B22" s="42">
        <f>C22*B$30/100</f>
        <v>51.96</v>
      </c>
      <c r="C22" s="7">
        <v>20</v>
      </c>
      <c r="D22" s="45">
        <f>E22*D$30/100</f>
        <v>26.833200000000001</v>
      </c>
      <c r="E22" s="7">
        <v>11.8</v>
      </c>
      <c r="F22" s="45">
        <f t="shared" ref="F22" si="81">G22*F$30/100</f>
        <v>21.210599999999999</v>
      </c>
      <c r="G22" s="7">
        <v>15.9</v>
      </c>
      <c r="H22" s="45">
        <f t="shared" ref="H22" si="82">I22*H$30/100</f>
        <v>11.2668</v>
      </c>
      <c r="I22" s="7">
        <v>12.3</v>
      </c>
      <c r="J22" s="45">
        <f t="shared" ref="J22" si="83">K22*J$30/100</f>
        <v>16.702199999999998</v>
      </c>
      <c r="K22" s="7">
        <v>8.1</v>
      </c>
      <c r="L22" s="45">
        <f t="shared" ref="L22" si="84">M22*L$30/100</f>
        <v>28.723200000000002</v>
      </c>
      <c r="M22" s="7">
        <v>12.8</v>
      </c>
      <c r="N22" s="45">
        <f t="shared" ref="N22" si="85">O22*N$30/100</f>
        <v>20.287600000000001</v>
      </c>
      <c r="O22" s="7">
        <v>13.4</v>
      </c>
      <c r="P22" s="45">
        <f t="shared" ref="P22" si="86">Q22*P$30/100</f>
        <v>22.5456</v>
      </c>
      <c r="Q22" s="7">
        <v>15.4</v>
      </c>
      <c r="R22" s="45">
        <f t="shared" ref="R22" si="87">S22*R$30/100</f>
        <v>47.538000000000004</v>
      </c>
      <c r="S22" s="7">
        <v>19</v>
      </c>
      <c r="T22" s="45">
        <f t="shared" ref="T22" si="88">U22*T$30/100</f>
        <v>73.959199999999996</v>
      </c>
      <c r="U22" s="10">
        <v>18.8</v>
      </c>
      <c r="V22" s="48">
        <f t="shared" ref="V22" si="89">W22*V$30/100</f>
        <v>320.96679999999998</v>
      </c>
      <c r="W22" s="13">
        <v>15.4</v>
      </c>
      <c r="X22" s="31">
        <v>320.60000000000002</v>
      </c>
      <c r="Y22" s="13">
        <v>15.4</v>
      </c>
      <c r="AA22" s="5"/>
      <c r="AB22" s="5"/>
      <c r="AC22" s="5"/>
      <c r="AD22" s="5"/>
      <c r="AE22" s="5"/>
      <c r="AF22" s="5"/>
    </row>
    <row r="23" spans="1:36" x14ac:dyDescent="0.25">
      <c r="A23" s="20" t="s">
        <v>35</v>
      </c>
      <c r="B23" s="42">
        <f>C23*B$30/100</f>
        <v>161.33580000000001</v>
      </c>
      <c r="C23" s="7">
        <v>62.1</v>
      </c>
      <c r="D23" s="45">
        <f>E23*D$30/100</f>
        <v>178.28160000000003</v>
      </c>
      <c r="E23" s="7">
        <v>78.400000000000006</v>
      </c>
      <c r="F23" s="45">
        <f t="shared" ref="F23" si="90">G23*F$30/100</f>
        <v>87.910600000000017</v>
      </c>
      <c r="G23" s="7">
        <v>65.900000000000006</v>
      </c>
      <c r="H23" s="45">
        <f t="shared" ref="H23" si="91">I23*H$30/100</f>
        <v>72.547200000000004</v>
      </c>
      <c r="I23" s="7">
        <v>79.2</v>
      </c>
      <c r="J23" s="45">
        <f t="shared" ref="J23" si="92">K23*J$30/100</f>
        <v>182.48699999999999</v>
      </c>
      <c r="K23" s="7">
        <v>88.5</v>
      </c>
      <c r="L23" s="45">
        <f t="shared" ref="L23" si="93">M23*L$30/100</f>
        <v>160.8948</v>
      </c>
      <c r="M23" s="7">
        <v>71.7</v>
      </c>
      <c r="N23" s="45">
        <f t="shared" ref="N23" si="94">O23*N$30/100</f>
        <v>118.84899999999999</v>
      </c>
      <c r="O23" s="7">
        <v>78.5</v>
      </c>
      <c r="P23" s="45">
        <f t="shared" ref="P23" si="95">Q23*P$30/100</f>
        <v>108.18960000000001</v>
      </c>
      <c r="Q23" s="7">
        <v>73.900000000000006</v>
      </c>
      <c r="R23" s="45">
        <f t="shared" ref="R23" si="96">S23*R$30/100</f>
        <v>173.6388</v>
      </c>
      <c r="S23" s="7">
        <v>69.400000000000006</v>
      </c>
      <c r="T23" s="45">
        <f t="shared" ref="T23" si="97">U23*T$30/100</f>
        <v>249.02219999999997</v>
      </c>
      <c r="U23" s="10">
        <v>63.3</v>
      </c>
      <c r="V23" s="48">
        <f t="shared" ref="V23" si="98">W23*V$30/100</f>
        <v>1492.2871999999998</v>
      </c>
      <c r="W23" s="13">
        <v>71.599999999999994</v>
      </c>
      <c r="X23" s="31">
        <v>1493</v>
      </c>
      <c r="Y23" s="13">
        <v>71.599999999999994</v>
      </c>
      <c r="AA23" s="5"/>
      <c r="AB23" s="5"/>
      <c r="AC23" s="5"/>
      <c r="AD23" s="5"/>
      <c r="AE23" s="5"/>
      <c r="AF23" s="5"/>
    </row>
    <row r="24" spans="1:36" ht="30.75" thickBot="1" x14ac:dyDescent="0.3">
      <c r="A24" s="23" t="s">
        <v>13</v>
      </c>
      <c r="B24" s="70">
        <f>SUM(B19:B23)</f>
        <v>260.0598</v>
      </c>
      <c r="C24" s="71">
        <v>100</v>
      </c>
      <c r="D24" s="72">
        <f>SUM(D19:D23)</f>
        <v>227.40000000000003</v>
      </c>
      <c r="E24" s="71">
        <v>100</v>
      </c>
      <c r="F24" s="72">
        <f>SUM(F19:F23)</f>
        <v>133.26660000000001</v>
      </c>
      <c r="G24" s="71">
        <v>100</v>
      </c>
      <c r="H24" s="72">
        <f>SUM(H19:H23)</f>
        <v>91.6</v>
      </c>
      <c r="I24" s="71">
        <v>100</v>
      </c>
      <c r="J24" s="72">
        <f>SUM(J19:J23)</f>
        <v>206.2</v>
      </c>
      <c r="K24" s="71">
        <v>100</v>
      </c>
      <c r="L24" s="72">
        <f>SUM(L19:L23)</f>
        <v>224.4</v>
      </c>
      <c r="M24" s="71">
        <v>100</v>
      </c>
      <c r="N24" s="72">
        <f>SUM(N19:N23)</f>
        <v>151.5514</v>
      </c>
      <c r="O24" s="71">
        <v>100</v>
      </c>
      <c r="P24" s="72">
        <f>SUM(P19:P23)</f>
        <v>146.25360000000001</v>
      </c>
      <c r="Q24" s="71">
        <v>100</v>
      </c>
      <c r="R24" s="72">
        <f>SUM(R19:R23)</f>
        <v>250.2</v>
      </c>
      <c r="S24" s="71">
        <v>100</v>
      </c>
      <c r="T24" s="72">
        <f>SUM(T19:T23)</f>
        <v>393.79339999999996</v>
      </c>
      <c r="U24" s="73">
        <v>100</v>
      </c>
      <c r="V24" s="49">
        <f>SUM(V19:V23)</f>
        <v>2084.1999999999998</v>
      </c>
      <c r="W24" s="14">
        <v>100</v>
      </c>
      <c r="X24" s="32">
        <v>2084.1999999999998</v>
      </c>
      <c r="Y24" s="14">
        <f>SUM(Y19:Y23)</f>
        <v>100</v>
      </c>
    </row>
    <row r="25" spans="1:36" ht="30" customHeight="1" thickBot="1" x14ac:dyDescent="0.3">
      <c r="A25" s="65" t="s">
        <v>36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1" t="s">
        <v>45</v>
      </c>
      <c r="Y25" s="6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30" x14ac:dyDescent="0.25">
      <c r="A26" s="24" t="s">
        <v>4</v>
      </c>
      <c r="B26" s="42">
        <f>C26*B$30/100</f>
        <v>116.13060000000002</v>
      </c>
      <c r="C26" s="7">
        <v>44.7</v>
      </c>
      <c r="D26" s="45">
        <f>E26*D$30/100</f>
        <v>138.94140000000002</v>
      </c>
      <c r="E26" s="7">
        <v>61.1</v>
      </c>
      <c r="F26" s="45">
        <f t="shared" ref="F26" si="99">G26*F$30/100</f>
        <v>67.367000000000004</v>
      </c>
      <c r="G26" s="7">
        <v>50.5</v>
      </c>
      <c r="H26" s="45">
        <f t="shared" ref="H26" si="100">I26*H$30/100</f>
        <v>70.165599999999998</v>
      </c>
      <c r="I26" s="7">
        <v>76.599999999999994</v>
      </c>
      <c r="J26" s="45">
        <f t="shared" ref="J26" si="101">K26*J$30/100</f>
        <v>87.635000000000005</v>
      </c>
      <c r="K26" s="7">
        <v>42.5</v>
      </c>
      <c r="L26" s="45">
        <f t="shared" ref="L26" si="102">M26*L$30/100</f>
        <v>119.38080000000002</v>
      </c>
      <c r="M26" s="7">
        <v>53.2</v>
      </c>
      <c r="N26" s="45">
        <f t="shared" ref="N26" si="103">O26*N$30/100</f>
        <v>90.537199999999999</v>
      </c>
      <c r="O26" s="7">
        <v>59.8</v>
      </c>
      <c r="P26" s="45">
        <f t="shared" ref="P26" si="104">Q26*P$30/100</f>
        <v>59.292000000000002</v>
      </c>
      <c r="Q26" s="7">
        <v>40.5</v>
      </c>
      <c r="R26" s="45">
        <f t="shared" ref="R26" si="105">S26*R$30/100</f>
        <v>69.805799999999991</v>
      </c>
      <c r="S26" s="7">
        <v>27.9</v>
      </c>
      <c r="T26" s="45">
        <f t="shared" ref="T26" si="106">U26*T$30/100</f>
        <v>197.88019999999997</v>
      </c>
      <c r="U26" s="10">
        <v>50.3</v>
      </c>
      <c r="V26" s="47">
        <f t="shared" ref="V26" si="107">W26*V$30/100</f>
        <v>1017.0895999999999</v>
      </c>
      <c r="W26" s="12">
        <v>48.8</v>
      </c>
      <c r="X26" s="30">
        <v>1017.2</v>
      </c>
      <c r="Y26" s="12">
        <v>48.8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30" x14ac:dyDescent="0.25">
      <c r="A27" s="25" t="s">
        <v>37</v>
      </c>
      <c r="B27" s="42">
        <f>C27*B$30/100</f>
        <v>66.508800000000008</v>
      </c>
      <c r="C27" s="8">
        <v>25.6</v>
      </c>
      <c r="D27" s="45">
        <f>E27*D$30/100</f>
        <v>50.482799999999997</v>
      </c>
      <c r="E27" s="8">
        <v>22.2</v>
      </c>
      <c r="F27" s="45">
        <f t="shared" ref="F27" si="108">G27*F$30/100</f>
        <v>36.018000000000001</v>
      </c>
      <c r="G27" s="8">
        <v>27</v>
      </c>
      <c r="H27" s="45">
        <f t="shared" ref="H27" si="109">I27*H$30/100</f>
        <v>13.465199999999998</v>
      </c>
      <c r="I27" s="8">
        <v>14.7</v>
      </c>
      <c r="J27" s="45">
        <f t="shared" ref="J27" si="110">K27*J$30/100</f>
        <v>74.02579999999999</v>
      </c>
      <c r="K27" s="8">
        <v>35.9</v>
      </c>
      <c r="L27" s="45">
        <f t="shared" ref="L27" si="111">M27*L$30/100</f>
        <v>67.768799999999999</v>
      </c>
      <c r="M27" s="8">
        <v>30.2</v>
      </c>
      <c r="N27" s="45">
        <f t="shared" ref="N27" si="112">O27*N$30/100</f>
        <v>36.790200000000006</v>
      </c>
      <c r="O27" s="8">
        <v>24.3</v>
      </c>
      <c r="P27" s="45">
        <f t="shared" ref="P27" si="113">Q27*P$30/100</f>
        <v>60.463200000000001</v>
      </c>
      <c r="Q27" s="8">
        <v>41.3</v>
      </c>
      <c r="R27" s="45">
        <f t="shared" ref="R27" si="114">S27*R$30/100</f>
        <v>84.0672</v>
      </c>
      <c r="S27" s="8">
        <v>33.6</v>
      </c>
      <c r="T27" s="45">
        <f t="shared" ref="T27" si="115">U27*T$30/100</f>
        <v>71.598799999999997</v>
      </c>
      <c r="U27" s="27">
        <v>18.2</v>
      </c>
      <c r="V27" s="48">
        <f t="shared" ref="V27" si="116">W27*V$30/100</f>
        <v>560.64979999999991</v>
      </c>
      <c r="W27" s="33">
        <v>26.9</v>
      </c>
      <c r="X27" s="31">
        <v>561.18880000000013</v>
      </c>
      <c r="Y27" s="33">
        <v>26.9</v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30" x14ac:dyDescent="0.25">
      <c r="A28" s="26" t="s">
        <v>38</v>
      </c>
      <c r="B28" s="42">
        <f>C28*B$30/100</f>
        <v>77.160600000000002</v>
      </c>
      <c r="C28" s="8">
        <v>29.7</v>
      </c>
      <c r="D28" s="45">
        <f>E28*D$30/100</f>
        <v>37.9758</v>
      </c>
      <c r="E28" s="8">
        <v>16.7</v>
      </c>
      <c r="F28" s="45">
        <f t="shared" ref="F28" si="117">G28*F$30/100</f>
        <v>30.015000000000001</v>
      </c>
      <c r="G28" s="8">
        <v>22.5</v>
      </c>
      <c r="H28" s="45">
        <f t="shared" ref="H28" si="118">I28*H$30/100</f>
        <v>7.8775999999999984</v>
      </c>
      <c r="I28" s="8">
        <v>8.6</v>
      </c>
      <c r="J28" s="45">
        <f t="shared" ref="J28" si="119">K28*J$30/100</f>
        <v>44.332999999999998</v>
      </c>
      <c r="K28" s="8">
        <v>21.5</v>
      </c>
      <c r="L28" s="45">
        <f t="shared" ref="L28" si="120">M28*L$30/100</f>
        <v>37.250400000000006</v>
      </c>
      <c r="M28" s="8">
        <v>16.600000000000001</v>
      </c>
      <c r="N28" s="45">
        <f t="shared" ref="N28" si="121">O28*N$30/100</f>
        <v>24.072600000000001</v>
      </c>
      <c r="O28" s="8">
        <v>15.9</v>
      </c>
      <c r="P28" s="45">
        <f t="shared" ref="P28" si="122">Q28*P$30/100</f>
        <v>26.6448</v>
      </c>
      <c r="Q28" s="8">
        <v>18.2</v>
      </c>
      <c r="R28" s="45">
        <f t="shared" ref="R28" si="123">S28*R$30/100</f>
        <v>96.326999999999984</v>
      </c>
      <c r="S28" s="8">
        <v>38.5</v>
      </c>
      <c r="T28" s="45">
        <f t="shared" ref="T28" si="124">U28*T$30/100</f>
        <v>123.92099999999999</v>
      </c>
      <c r="U28" s="27">
        <v>31.5</v>
      </c>
      <c r="V28" s="48">
        <f t="shared" ref="V28" si="125">W28*V$30/100</f>
        <v>506.4606</v>
      </c>
      <c r="W28" s="33">
        <v>24.3</v>
      </c>
      <c r="X28" s="31">
        <v>505.8</v>
      </c>
      <c r="Y28" s="33">
        <v>24.3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ht="30.75" thickBot="1" x14ac:dyDescent="0.3">
      <c r="A29" s="23" t="s">
        <v>13</v>
      </c>
      <c r="B29" s="74">
        <f>SUM(B26:B28)</f>
        <v>259.8</v>
      </c>
      <c r="C29" s="75">
        <v>100</v>
      </c>
      <c r="D29" s="76">
        <f>SUM(D26:D28)</f>
        <v>227.4</v>
      </c>
      <c r="E29" s="75">
        <v>100</v>
      </c>
      <c r="F29" s="76">
        <f>SUM(F26:F28)</f>
        <v>133.4</v>
      </c>
      <c r="G29" s="75">
        <v>100</v>
      </c>
      <c r="H29" s="76">
        <f>SUM(H26:H28)</f>
        <v>91.508399999999995</v>
      </c>
      <c r="I29" s="75">
        <v>100</v>
      </c>
      <c r="J29" s="76">
        <f>SUM(J26:J28)</f>
        <v>205.99379999999999</v>
      </c>
      <c r="K29" s="75">
        <v>100</v>
      </c>
      <c r="L29" s="76">
        <f>SUM(L26:L28)</f>
        <v>224.40000000000003</v>
      </c>
      <c r="M29" s="75">
        <v>100</v>
      </c>
      <c r="N29" s="76">
        <f>SUM(N26:N28)</f>
        <v>151.4</v>
      </c>
      <c r="O29" s="75">
        <v>100</v>
      </c>
      <c r="P29" s="76">
        <f>SUM(P26:P28)</f>
        <v>146.4</v>
      </c>
      <c r="Q29" s="75">
        <v>100</v>
      </c>
      <c r="R29" s="76">
        <f>SUM(R26:R28)</f>
        <v>250.2</v>
      </c>
      <c r="S29" s="75">
        <v>100</v>
      </c>
      <c r="T29" s="76">
        <f>SUM(T26:T28)</f>
        <v>393.4</v>
      </c>
      <c r="U29" s="77">
        <v>100</v>
      </c>
      <c r="V29" s="50">
        <f>SUM(V26:V28)</f>
        <v>2084.1999999999998</v>
      </c>
      <c r="W29" s="35">
        <v>100</v>
      </c>
      <c r="X29" s="34">
        <v>2084.1999999999998</v>
      </c>
      <c r="Y29" s="35">
        <v>100</v>
      </c>
    </row>
    <row r="30" spans="1:36" ht="30.75" thickBot="1" x14ac:dyDescent="0.3">
      <c r="A30" s="38" t="s">
        <v>39</v>
      </c>
      <c r="B30" s="39">
        <v>259.8</v>
      </c>
      <c r="C30" s="78">
        <v>100</v>
      </c>
      <c r="D30" s="78">
        <v>227.4</v>
      </c>
      <c r="E30" s="78">
        <v>100</v>
      </c>
      <c r="F30" s="78">
        <v>133.4</v>
      </c>
      <c r="G30" s="78">
        <v>100</v>
      </c>
      <c r="H30" s="78">
        <v>91.6</v>
      </c>
      <c r="I30" s="78">
        <v>100</v>
      </c>
      <c r="J30" s="78">
        <v>206.2</v>
      </c>
      <c r="K30" s="78">
        <v>100</v>
      </c>
      <c r="L30" s="78">
        <v>224.4</v>
      </c>
      <c r="M30" s="78">
        <v>100</v>
      </c>
      <c r="N30" s="78">
        <v>151.4</v>
      </c>
      <c r="O30" s="78">
        <v>100</v>
      </c>
      <c r="P30" s="78">
        <v>146.4</v>
      </c>
      <c r="Q30" s="78">
        <v>100</v>
      </c>
      <c r="R30" s="78">
        <v>250.2</v>
      </c>
      <c r="S30" s="78">
        <v>100</v>
      </c>
      <c r="T30" s="78">
        <v>393.4</v>
      </c>
      <c r="U30" s="79">
        <v>100</v>
      </c>
      <c r="V30" s="39">
        <v>2084.1999999999998</v>
      </c>
      <c r="W30" s="40">
        <v>100</v>
      </c>
      <c r="X30" s="39">
        <f>SUM(X26:X28)</f>
        <v>2084.1888000000004</v>
      </c>
      <c r="Y30" s="40">
        <v>100</v>
      </c>
    </row>
    <row r="32" spans="1:36" x14ac:dyDescent="0.25">
      <c r="A32" s="1" t="s">
        <v>1</v>
      </c>
    </row>
    <row r="33" spans="1:1" x14ac:dyDescent="0.25">
      <c r="A33" s="1"/>
    </row>
    <row r="34" spans="1:1" x14ac:dyDescent="0.25">
      <c r="A34" s="2" t="s">
        <v>46</v>
      </c>
    </row>
    <row r="35" spans="1:1" x14ac:dyDescent="0.25">
      <c r="A35" s="2" t="s">
        <v>50</v>
      </c>
    </row>
    <row r="36" spans="1:1" x14ac:dyDescent="0.25">
      <c r="A36" s="2" t="s">
        <v>51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3"/>
    </row>
    <row r="40" spans="1:1" x14ac:dyDescent="0.25">
      <c r="A40" s="2" t="s">
        <v>49</v>
      </c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3"/>
    </row>
    <row r="49" spans="1:1" x14ac:dyDescent="0.25">
      <c r="A49" s="2"/>
    </row>
  </sheetData>
  <mergeCells count="22">
    <mergeCell ref="A6:W6"/>
    <mergeCell ref="A18:W18"/>
    <mergeCell ref="A25:W25"/>
    <mergeCell ref="X6:Y6"/>
    <mergeCell ref="X18:Y18"/>
    <mergeCell ref="X25:Y25"/>
    <mergeCell ref="A1:Y1"/>
    <mergeCell ref="A2:Y2"/>
    <mergeCell ref="A3:Y3"/>
    <mergeCell ref="B4:C4"/>
    <mergeCell ref="D4:E4"/>
    <mergeCell ref="F4:G4"/>
    <mergeCell ref="X4:Y4"/>
    <mergeCell ref="H4:I4"/>
    <mergeCell ref="J4:K4"/>
    <mergeCell ref="L4:M4"/>
    <mergeCell ref="N4:O4"/>
    <mergeCell ref="P4:Q4"/>
    <mergeCell ref="R4:S4"/>
    <mergeCell ref="T4:U4"/>
    <mergeCell ref="V4:W4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2019-12-16T13:27:16Z</dcterms:created>
  <dcterms:modified xsi:type="dcterms:W3CDTF">2019-12-19T16:27:21Z</dcterms:modified>
</cp:coreProperties>
</file>