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HR\Originals_more_recent\Tabular_data\Info_level_B\Topic_Felling\NFI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F26" i="1" s="1"/>
  <c r="K31" i="1"/>
  <c r="K28" i="1"/>
  <c r="K25" i="1"/>
  <c r="K22" i="1"/>
  <c r="K23" i="1"/>
  <c r="K18" i="1"/>
  <c r="H25" i="1"/>
  <c r="H18" i="1"/>
  <c r="E23" i="1"/>
  <c r="J31" i="1"/>
  <c r="G31" i="1"/>
  <c r="G32" i="1" s="1"/>
  <c r="D31" i="1"/>
  <c r="J23" i="1"/>
  <c r="J32" i="1" s="1"/>
  <c r="G23" i="1"/>
  <c r="H23" i="1" s="1"/>
  <c r="D23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H30" i="1"/>
  <c r="H29" i="1"/>
  <c r="H28" i="1"/>
  <c r="H27" i="1"/>
  <c r="H26" i="1"/>
  <c r="H24" i="1"/>
  <c r="H22" i="1"/>
  <c r="H21" i="1"/>
  <c r="H20" i="1"/>
  <c r="H19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K30" i="1"/>
  <c r="K29" i="1"/>
  <c r="K27" i="1"/>
  <c r="K26" i="1"/>
  <c r="K24" i="1"/>
  <c r="K21" i="1"/>
  <c r="K20" i="1"/>
  <c r="K19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B31" i="1"/>
  <c r="E31" i="1" s="1"/>
  <c r="F28" i="1"/>
  <c r="F27" i="1"/>
  <c r="F25" i="1"/>
  <c r="F22" i="1"/>
  <c r="F19" i="1"/>
  <c r="F18" i="1"/>
  <c r="F16" i="1"/>
  <c r="F14" i="1"/>
  <c r="F11" i="1"/>
  <c r="F10" i="1"/>
  <c r="F8" i="1"/>
  <c r="F6" i="1"/>
  <c r="B23" i="1"/>
  <c r="I24" i="1" l="1"/>
  <c r="I15" i="1"/>
  <c r="I7" i="1"/>
  <c r="I22" i="1"/>
  <c r="I14" i="1"/>
  <c r="I20" i="1"/>
  <c r="I4" i="1"/>
  <c r="I16" i="1"/>
  <c r="H32" i="1"/>
  <c r="I6" i="1"/>
  <c r="I30" i="1"/>
  <c r="I21" i="1"/>
  <c r="I13" i="1"/>
  <c r="I5" i="1"/>
  <c r="I29" i="1"/>
  <c r="I12" i="1"/>
  <c r="I8" i="1"/>
  <c r="I28" i="1"/>
  <c r="I19" i="1"/>
  <c r="I11" i="1"/>
  <c r="I17" i="1"/>
  <c r="I25" i="1"/>
  <c r="I27" i="1"/>
  <c r="I18" i="1"/>
  <c r="I10" i="1"/>
  <c r="I26" i="1"/>
  <c r="I9" i="1"/>
  <c r="L30" i="1"/>
  <c r="L21" i="1"/>
  <c r="L13" i="1"/>
  <c r="L5" i="1"/>
  <c r="L20" i="1"/>
  <c r="L12" i="1"/>
  <c r="L4" i="1"/>
  <c r="L10" i="1"/>
  <c r="L29" i="1"/>
  <c r="L14" i="1"/>
  <c r="K32" i="1"/>
  <c r="L28" i="1"/>
  <c r="L19" i="1"/>
  <c r="L11" i="1"/>
  <c r="L27" i="1"/>
  <c r="L18" i="1"/>
  <c r="L26" i="1"/>
  <c r="L17" i="1"/>
  <c r="L9" i="1"/>
  <c r="L24" i="1"/>
  <c r="L31" i="1" s="1"/>
  <c r="L7" i="1"/>
  <c r="L22" i="1"/>
  <c r="L25" i="1"/>
  <c r="L16" i="1"/>
  <c r="L8" i="1"/>
  <c r="L15" i="1"/>
  <c r="L6" i="1"/>
  <c r="B32" i="1"/>
  <c r="E32" i="1"/>
  <c r="F4" i="1"/>
  <c r="F12" i="1"/>
  <c r="F20" i="1"/>
  <c r="F29" i="1"/>
  <c r="F5" i="1"/>
  <c r="F13" i="1"/>
  <c r="F21" i="1"/>
  <c r="F30" i="1"/>
  <c r="F7" i="1"/>
  <c r="F15" i="1"/>
  <c r="F24" i="1"/>
  <c r="H31" i="1"/>
  <c r="F9" i="1"/>
  <c r="F17" i="1"/>
  <c r="F23" i="1"/>
  <c r="F31" i="1"/>
  <c r="I23" i="1" l="1"/>
  <c r="C28" i="1"/>
  <c r="C19" i="1"/>
  <c r="C11" i="1"/>
  <c r="C27" i="1"/>
  <c r="C18" i="1"/>
  <c r="C10" i="1"/>
  <c r="C16" i="1"/>
  <c r="C8" i="1"/>
  <c r="C12" i="1"/>
  <c r="C26" i="1"/>
  <c r="C17" i="1"/>
  <c r="C9" i="1"/>
  <c r="C25" i="1"/>
  <c r="C20" i="1"/>
  <c r="C24" i="1"/>
  <c r="C31" i="1" s="1"/>
  <c r="C15" i="1"/>
  <c r="C7" i="1"/>
  <c r="C30" i="1"/>
  <c r="C13" i="1"/>
  <c r="C4" i="1"/>
  <c r="C22" i="1"/>
  <c r="C14" i="1"/>
  <c r="C6" i="1"/>
  <c r="C21" i="1"/>
  <c r="C5" i="1"/>
  <c r="C29" i="1"/>
  <c r="F32" i="1"/>
  <c r="L23" i="1"/>
  <c r="L32" i="1" s="1"/>
  <c r="I31" i="1"/>
  <c r="C23" i="1" l="1"/>
  <c r="C32" i="1" s="1"/>
  <c r="I32" i="1"/>
</calcChain>
</file>

<file path=xl/sharedStrings.xml><?xml version="1.0" encoding="utf-8"?>
<sst xmlns="http://schemas.openxmlformats.org/spreadsheetml/2006/main" count="58" uniqueCount="55">
  <si>
    <t>Tree species</t>
  </si>
  <si>
    <t>Table 15.8 The volume of standing stock, growing stock, increment, and drain on productive forest land by tree species for the first NFI (2006-2009)</t>
  </si>
  <si>
    <t>Increment</t>
  </si>
  <si>
    <t>Drain</t>
  </si>
  <si>
    <t>Growing stock</t>
  </si>
  <si>
    <t>Other conifers</t>
  </si>
  <si>
    <t>Total</t>
  </si>
  <si>
    <t>Other broadleaves / hardwood</t>
  </si>
  <si>
    <t>Other broadleaves / softwood</t>
  </si>
  <si>
    <r>
      <t>European beech
(</t>
    </r>
    <r>
      <rPr>
        <b/>
        <i/>
        <sz val="11"/>
        <color rgb="FF333333"/>
        <rFont val="Calibri"/>
        <family val="2"/>
        <scheme val="minor"/>
      </rPr>
      <t>Fagus sylvatica</t>
    </r>
    <r>
      <rPr>
        <b/>
        <sz val="11"/>
        <color rgb="FF333333"/>
        <rFont val="Calibri"/>
        <family val="2"/>
        <scheme val="minor"/>
      </rPr>
      <t>)</t>
    </r>
  </si>
  <si>
    <r>
      <t>Pedunculate oak
(</t>
    </r>
    <r>
      <rPr>
        <b/>
        <i/>
        <sz val="11"/>
        <color rgb="FF333333"/>
        <rFont val="Calibri"/>
        <family val="2"/>
        <scheme val="minor"/>
      </rPr>
      <t>Quercus robur</t>
    </r>
    <r>
      <rPr>
        <b/>
        <sz val="11"/>
        <color rgb="FF333333"/>
        <rFont val="Calibri"/>
        <family val="2"/>
        <scheme val="minor"/>
      </rPr>
      <t>)</t>
    </r>
  </si>
  <si>
    <r>
      <t>Sessile oak
(</t>
    </r>
    <r>
      <rPr>
        <b/>
        <i/>
        <sz val="11"/>
        <color rgb="FF333333"/>
        <rFont val="Calibri"/>
        <family val="2"/>
        <scheme val="minor"/>
      </rPr>
      <t>Quercus petraea</t>
    </r>
    <r>
      <rPr>
        <b/>
        <sz val="11"/>
        <color rgb="FF333333"/>
        <rFont val="Calibri"/>
        <family val="2"/>
        <scheme val="minor"/>
      </rPr>
      <t>)</t>
    </r>
  </si>
  <si>
    <r>
      <t>Downy oak
(</t>
    </r>
    <r>
      <rPr>
        <b/>
        <i/>
        <sz val="11"/>
        <color rgb="FF333333"/>
        <rFont val="Calibri"/>
        <family val="2"/>
        <scheme val="minor"/>
      </rPr>
      <t>Quercus pubescens</t>
    </r>
    <r>
      <rPr>
        <b/>
        <sz val="11"/>
        <color rgb="FF333333"/>
        <rFont val="Calibri"/>
        <family val="2"/>
        <scheme val="minor"/>
      </rPr>
      <t>)</t>
    </r>
  </si>
  <si>
    <r>
      <t>Turkey oak
(</t>
    </r>
    <r>
      <rPr>
        <b/>
        <i/>
        <sz val="11"/>
        <color rgb="FF333333"/>
        <rFont val="Calibri"/>
        <family val="2"/>
        <scheme val="minor"/>
      </rPr>
      <t>Quercus cerris</t>
    </r>
    <r>
      <rPr>
        <b/>
        <sz val="11"/>
        <color rgb="FF333333"/>
        <rFont val="Calibri"/>
        <family val="2"/>
        <scheme val="minor"/>
      </rPr>
      <t>)</t>
    </r>
  </si>
  <si>
    <r>
      <t>Holm oak
(</t>
    </r>
    <r>
      <rPr>
        <b/>
        <i/>
        <sz val="11"/>
        <color rgb="FF333333"/>
        <rFont val="Calibri"/>
        <family val="2"/>
        <scheme val="minor"/>
      </rPr>
      <t>Quercus ilex</t>
    </r>
    <r>
      <rPr>
        <b/>
        <sz val="11"/>
        <color rgb="FF333333"/>
        <rFont val="Calibri"/>
        <family val="2"/>
        <scheme val="minor"/>
      </rPr>
      <t>)</t>
    </r>
  </si>
  <si>
    <r>
      <t>Narrow-leaved ash
(</t>
    </r>
    <r>
      <rPr>
        <b/>
        <i/>
        <sz val="11"/>
        <color rgb="FF333333"/>
        <rFont val="Calibri"/>
        <family val="2"/>
        <scheme val="minor"/>
      </rPr>
      <t>Fraxinus angustifolia</t>
    </r>
    <r>
      <rPr>
        <b/>
        <sz val="11"/>
        <color rgb="FF333333"/>
        <rFont val="Calibri"/>
        <family val="2"/>
        <scheme val="minor"/>
      </rPr>
      <t>)</t>
    </r>
  </si>
  <si>
    <r>
      <t>European hornbeam
(</t>
    </r>
    <r>
      <rPr>
        <b/>
        <i/>
        <sz val="11"/>
        <color rgb="FF333333"/>
        <rFont val="Calibri"/>
        <family val="2"/>
        <scheme val="minor"/>
      </rPr>
      <t>Carpinus betulus</t>
    </r>
    <r>
      <rPr>
        <b/>
        <sz val="11"/>
        <color rgb="FF333333"/>
        <rFont val="Calibri"/>
        <family val="2"/>
        <scheme val="minor"/>
      </rPr>
      <t>)</t>
    </r>
  </si>
  <si>
    <r>
      <t>Hop hornbeam
(</t>
    </r>
    <r>
      <rPr>
        <b/>
        <i/>
        <sz val="11"/>
        <color rgb="FF333333"/>
        <rFont val="Calibri"/>
        <family val="2"/>
        <scheme val="minor"/>
      </rPr>
      <t>Ostrya carpinifo lia</t>
    </r>
    <r>
      <rPr>
        <b/>
        <sz val="11"/>
        <color rgb="FF333333"/>
        <rFont val="Calibri"/>
        <family val="2"/>
        <scheme val="minor"/>
      </rPr>
      <t>)</t>
    </r>
  </si>
  <si>
    <r>
      <t>Black locust
(</t>
    </r>
    <r>
      <rPr>
        <b/>
        <i/>
        <sz val="11"/>
        <color rgb="FF333333"/>
        <rFont val="Calibri"/>
        <family val="2"/>
        <scheme val="minor"/>
      </rPr>
      <t>Robinia pseudoaccacia</t>
    </r>
    <r>
      <rPr>
        <b/>
        <sz val="11"/>
        <color rgb="FF333333"/>
        <rFont val="Calibri"/>
        <family val="2"/>
        <scheme val="minor"/>
      </rPr>
      <t>)</t>
    </r>
  </si>
  <si>
    <r>
      <t>Sycamore maple
(</t>
    </r>
    <r>
      <rPr>
        <b/>
        <i/>
        <sz val="11"/>
        <color rgb="FF333333"/>
        <rFont val="Calibri"/>
        <family val="2"/>
        <scheme val="minor"/>
      </rPr>
      <t>Acer pseudoplatanus</t>
    </r>
    <r>
      <rPr>
        <b/>
        <sz val="11"/>
        <color rgb="FF333333"/>
        <rFont val="Calibri"/>
        <family val="2"/>
        <scheme val="minor"/>
      </rPr>
      <t>)</t>
    </r>
  </si>
  <si>
    <r>
      <t>Other maple
(</t>
    </r>
    <r>
      <rPr>
        <b/>
        <i/>
        <sz val="11"/>
        <color rgb="FF333333"/>
        <rFont val="Calibri"/>
        <family val="2"/>
        <scheme val="minor"/>
      </rPr>
      <t>Acer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</si>
  <si>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Sweet chestnut
(</t>
    </r>
    <r>
      <rPr>
        <b/>
        <i/>
        <sz val="11"/>
        <color rgb="FF333333"/>
        <rFont val="Calibri"/>
        <family val="2"/>
        <scheme val="minor"/>
      </rPr>
      <t>Castanea sativa</t>
    </r>
    <r>
      <rPr>
        <b/>
        <sz val="11"/>
        <color rgb="FF333333"/>
        <rFont val="Calibri"/>
        <family val="2"/>
        <scheme val="minor"/>
      </rPr>
      <t>)</t>
    </r>
  </si>
  <si>
    <r>
      <t>Common alder
(</t>
    </r>
    <r>
      <rPr>
        <b/>
        <i/>
        <sz val="11"/>
        <color rgb="FF333333"/>
        <rFont val="Calibri"/>
        <family val="2"/>
        <scheme val="minor"/>
      </rPr>
      <t>Alnus glutinosa</t>
    </r>
    <r>
      <rPr>
        <b/>
        <sz val="11"/>
        <color rgb="FF333333"/>
        <rFont val="Calibri"/>
        <family val="2"/>
        <scheme val="minor"/>
      </rPr>
      <t>)</t>
    </r>
  </si>
  <si>
    <r>
      <t>Linden
(</t>
    </r>
    <r>
      <rPr>
        <b/>
        <i/>
        <sz val="11"/>
        <color rgb="FF333333"/>
        <rFont val="Calibri"/>
        <family val="2"/>
        <scheme val="minor"/>
      </rPr>
      <t>Tilia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</si>
  <si>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Poplar
(</t>
    </r>
    <r>
      <rPr>
        <b/>
        <i/>
        <sz val="11"/>
        <color rgb="FF333333"/>
        <rFont val="Calibri"/>
        <family val="2"/>
        <scheme val="minor"/>
      </rPr>
      <t>Populus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</si>
  <si>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Willow
(</t>
    </r>
    <r>
      <rPr>
        <b/>
        <i/>
        <sz val="11"/>
        <color rgb="FF333333"/>
        <rFont val="Calibri"/>
        <family val="2"/>
        <scheme val="minor"/>
      </rPr>
      <t>Salix</t>
    </r>
    <r>
      <rPr>
        <b/>
        <sz val="11"/>
        <color rgb="FF333333"/>
        <rFont val="Calibri"/>
        <family val="2"/>
        <scheme val="minor"/>
      </rPr>
      <t xml:space="preserve"> spp.)</t>
    </r>
  </si>
  <si>
    <r>
      <t>Silver fir
(</t>
    </r>
    <r>
      <rPr>
        <b/>
        <i/>
        <sz val="11"/>
        <color rgb="FF333333"/>
        <rFont val="Calibri"/>
        <family val="2"/>
        <scheme val="minor"/>
      </rPr>
      <t>Abies</t>
    </r>
    <r>
      <rPr>
        <b/>
        <sz val="11"/>
        <color rgb="FF333333"/>
        <rFont val="Calibri"/>
        <family val="2"/>
        <scheme val="minor"/>
      </rPr>
      <t xml:space="preserve"> alba)</t>
    </r>
  </si>
  <si>
    <r>
      <t>Norway spruce
(</t>
    </r>
    <r>
      <rPr>
        <b/>
        <i/>
        <sz val="11"/>
        <color rgb="FF333333"/>
        <rFont val="Calibri"/>
        <family val="2"/>
        <scheme val="minor"/>
      </rPr>
      <t>Picea abies</t>
    </r>
    <r>
      <rPr>
        <b/>
        <sz val="11"/>
        <color rgb="FF333333"/>
        <rFont val="Calibri"/>
        <family val="2"/>
        <scheme val="minor"/>
      </rPr>
      <t>)</t>
    </r>
  </si>
  <si>
    <r>
      <t>Black pine
(</t>
    </r>
    <r>
      <rPr>
        <b/>
        <i/>
        <sz val="11"/>
        <color rgb="FF333333"/>
        <rFont val="Calibri"/>
        <family val="2"/>
        <scheme val="minor"/>
      </rPr>
      <t>Pinus nigra</t>
    </r>
    <r>
      <rPr>
        <b/>
        <sz val="11"/>
        <color rgb="FF333333"/>
        <rFont val="Calibri"/>
        <family val="2"/>
        <scheme val="minor"/>
      </rPr>
      <t>)</t>
    </r>
  </si>
  <si>
    <r>
      <t>Aleppo pine
(</t>
    </r>
    <r>
      <rPr>
        <b/>
        <i/>
        <sz val="11"/>
        <color rgb="FF333333"/>
        <rFont val="Calibri"/>
        <family val="2"/>
        <scheme val="minor"/>
      </rPr>
      <t>Pinus halepensis</t>
    </r>
    <r>
      <rPr>
        <b/>
        <sz val="11"/>
        <color rgb="FF333333"/>
        <rFont val="Calibri"/>
        <family val="2"/>
        <scheme val="minor"/>
      </rPr>
      <t>)</t>
    </r>
  </si>
  <si>
    <r>
      <t>Scots pine
(</t>
    </r>
    <r>
      <rPr>
        <b/>
        <i/>
        <sz val="11"/>
        <color rgb="FF333333"/>
        <rFont val="Calibri"/>
        <family val="2"/>
        <scheme val="minor"/>
      </rPr>
      <t>Pinus sylvestris</t>
    </r>
    <r>
      <rPr>
        <b/>
        <sz val="11"/>
        <color rgb="FF333333"/>
        <rFont val="Calibri"/>
        <family val="2"/>
        <scheme val="minor"/>
      </rPr>
      <t>)</t>
    </r>
  </si>
  <si>
    <r>
      <t>Eastern white pine
(</t>
    </r>
    <r>
      <rPr>
        <b/>
        <i/>
        <sz val="11"/>
        <color rgb="FF333333"/>
        <rFont val="Calibri"/>
        <family val="2"/>
        <scheme val="minor"/>
      </rPr>
      <t>Pinus strobus</t>
    </r>
    <r>
      <rPr>
        <b/>
        <sz val="11"/>
        <color rgb="FF333333"/>
        <rFont val="Calibri"/>
        <family val="2"/>
        <scheme val="minor"/>
      </rPr>
      <t>)</t>
    </r>
  </si>
  <si>
    <t>Subtotal broadleaves</t>
  </si>
  <si>
    <t>Definition:</t>
  </si>
  <si>
    <t>Productive, Protective and Protection &amp; Biodiversity forest: See HR-Table 15-2 for definitions of forest comprised</t>
  </si>
  <si>
    <t>Standing stock:
Volume of standing trees (alive and dead) with dbh ~ 10 cm over bark, including the bole (wood and bark), and stem top, and including the above-ground part of the stump. In uneven-aged forests, Mediterranean forests and young even-aged stands volume of trees with dbh 5-10 cm can also be provided.</t>
  </si>
  <si>
    <t>Increment:
Volume increment of surviving trees with dbh &gt;= 10 cm over bark as average estimation of growth period.
Final definition and proper approach, considering method of concentric plots sample (nongrowth trees), will be defined after completion of second NFI.</t>
  </si>
  <si>
    <t>Drain:
Volume of trees with dbh ~ 10 cm over bark as average estimation of tree volumes felled over a given period.
After completion of second NFI: volume of trees with dbh &gt;= 10 cm over bark at the first measurement that were found to be harvested in the subsequent NFI.</t>
  </si>
  <si>
    <r>
      <t xml:space="preserve">Standing stock
</t>
    </r>
    <r>
      <rPr>
        <i/>
        <sz val="11"/>
        <color rgb="FF333333"/>
        <rFont val="Calibri"/>
        <family val="2"/>
        <scheme val="minor"/>
      </rPr>
      <t>(Growing St. + Standing Deadwood)</t>
    </r>
  </si>
  <si>
    <t>1000 m3</t>
  </si>
  <si>
    <t>1000 m3 /year</t>
  </si>
  <si>
    <t>1000 m3/year</t>
  </si>
  <si>
    <t>Value adding steps:</t>
  </si>
  <si>
    <t>Rows with Definitions added</t>
  </si>
  <si>
    <t>Table Quality checked: Totals checked</t>
  </si>
  <si>
    <t>Table formated</t>
  </si>
  <si>
    <t>JRC value adding: 2019-09</t>
  </si>
  <si>
    <t>Columns with Percentage added</t>
  </si>
  <si>
    <t>Columns with Deadwood added</t>
  </si>
  <si>
    <t>in % of total
Standing Stock</t>
  </si>
  <si>
    <t>in % of total
Growing Stock</t>
  </si>
  <si>
    <t>in % of total
Increment</t>
  </si>
  <si>
    <t>in % of total
Harvest</t>
  </si>
  <si>
    <t>in % of Species
Standing Stock</t>
  </si>
  <si>
    <t>in % of Species
Growing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</si>
</sst>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i/>
      <sz val="11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Border="0" applyAlignment="0"/>
  </cellStyleXfs>
  <cellXfs count="84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3" fontId="3" fillId="0" borderId="1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3" fontId="4" fillId="0" borderId="18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3" fontId="3" fillId="0" borderId="20" xfId="0" applyNumberFormat="1" applyFont="1" applyBorder="1" applyAlignment="1">
      <alignment vertical="center" wrapText="1"/>
    </xf>
    <xf numFmtId="3" fontId="3" fillId="0" borderId="21" xfId="0" applyNumberFormat="1" applyFont="1" applyBorder="1" applyAlignment="1">
      <alignment vertical="center" wrapText="1"/>
    </xf>
    <xf numFmtId="3" fontId="3" fillId="0" borderId="22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164" fontId="3" fillId="0" borderId="6" xfId="1" applyNumberFormat="1" applyFont="1" applyBorder="1" applyAlignment="1">
      <alignment vertical="center" wrapText="1"/>
    </xf>
    <xf numFmtId="164" fontId="4" fillId="0" borderId="7" xfId="1" applyNumberFormat="1" applyFont="1" applyBorder="1" applyAlignment="1">
      <alignment vertical="center" wrapText="1"/>
    </xf>
    <xf numFmtId="164" fontId="4" fillId="0" borderId="17" xfId="1" applyNumberFormat="1" applyFont="1" applyBorder="1" applyAlignment="1">
      <alignment vertical="center" wrapText="1"/>
    </xf>
    <xf numFmtId="164" fontId="3" fillId="0" borderId="10" xfId="1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164" fontId="4" fillId="0" borderId="7" xfId="1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3" fontId="4" fillId="0" borderId="18" xfId="0" applyNumberFormat="1" applyFont="1" applyFill="1" applyBorder="1" applyAlignment="1">
      <alignment vertical="center" wrapText="1"/>
    </xf>
    <xf numFmtId="164" fontId="4" fillId="0" borderId="17" xfId="1" applyNumberFormat="1" applyFont="1" applyFill="1" applyBorder="1" applyAlignment="1">
      <alignment vertical="center" wrapText="1"/>
    </xf>
    <xf numFmtId="164" fontId="3" fillId="0" borderId="34" xfId="1" applyNumberFormat="1" applyFont="1" applyBorder="1" applyAlignment="1">
      <alignment vertical="center" wrapText="1"/>
    </xf>
    <xf numFmtId="164" fontId="3" fillId="0" borderId="35" xfId="1" applyNumberFormat="1" applyFont="1" applyBorder="1" applyAlignment="1">
      <alignment vertical="center" wrapText="1"/>
    </xf>
    <xf numFmtId="164" fontId="3" fillId="0" borderId="24" xfId="1" applyNumberFormat="1" applyFont="1" applyBorder="1" applyAlignment="1">
      <alignment vertical="center" wrapText="1"/>
    </xf>
    <xf numFmtId="164" fontId="4" fillId="0" borderId="25" xfId="1" applyNumberFormat="1" applyFont="1" applyBorder="1" applyAlignment="1">
      <alignment vertical="center" wrapText="1"/>
    </xf>
    <xf numFmtId="164" fontId="4" fillId="0" borderId="36" xfId="1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7" fillId="0" borderId="0" xfId="2" applyFill="1" applyProtection="1"/>
    <xf numFmtId="164" fontId="4" fillId="0" borderId="4" xfId="1" applyNumberFormat="1" applyFont="1" applyBorder="1" applyAlignment="1">
      <alignment vertical="center" wrapText="1"/>
    </xf>
    <xf numFmtId="164" fontId="3" fillId="0" borderId="11" xfId="1" applyNumberFormat="1" applyFont="1" applyBorder="1" applyAlignment="1">
      <alignment vertical="center" wrapText="1"/>
    </xf>
    <xf numFmtId="164" fontId="4" fillId="0" borderId="18" xfId="1" applyNumberFormat="1" applyFont="1" applyBorder="1" applyAlignment="1">
      <alignment vertical="center" wrapText="1"/>
    </xf>
    <xf numFmtId="164" fontId="3" fillId="0" borderId="13" xfId="1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vertical="center" wrapText="1"/>
    </xf>
    <xf numFmtId="164" fontId="3" fillId="2" borderId="37" xfId="1" applyNumberFormat="1" applyFont="1" applyFill="1" applyBorder="1" applyAlignment="1">
      <alignment vertical="center" wrapText="1"/>
    </xf>
    <xf numFmtId="3" fontId="3" fillId="2" borderId="20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164" fontId="4" fillId="2" borderId="26" xfId="1" applyNumberFormat="1" applyFont="1" applyFill="1" applyBorder="1" applyAlignment="1">
      <alignment vertical="center" wrapText="1"/>
    </xf>
    <xf numFmtId="3" fontId="4" fillId="2" borderId="23" xfId="0" applyNumberFormat="1" applyFont="1" applyFill="1" applyBorder="1" applyAlignment="1">
      <alignment vertical="center" wrapText="1"/>
    </xf>
    <xf numFmtId="0" fontId="4" fillId="2" borderId="28" xfId="0" applyFont="1" applyFill="1" applyBorder="1" applyAlignment="1">
      <alignment horizontal="center" vertical="center" wrapText="1"/>
    </xf>
    <xf numFmtId="164" fontId="3" fillId="2" borderId="10" xfId="1" applyNumberFormat="1" applyFont="1" applyFill="1" applyBorder="1" applyAlignment="1">
      <alignment vertical="center" wrapText="1"/>
    </xf>
    <xf numFmtId="3" fontId="3" fillId="2" borderId="21" xfId="0" applyNumberFormat="1" applyFont="1" applyFill="1" applyBorder="1" applyAlignment="1">
      <alignment vertical="center" wrapText="1"/>
    </xf>
    <xf numFmtId="164" fontId="3" fillId="2" borderId="5" xfId="1" applyNumberFormat="1" applyFont="1" applyFill="1" applyBorder="1" applyAlignment="1">
      <alignment vertical="center" wrapText="1"/>
    </xf>
    <xf numFmtId="164" fontId="3" fillId="2" borderId="38" xfId="1" applyNumberFormat="1" applyFont="1" applyFill="1" applyBorder="1" applyAlignment="1">
      <alignment vertical="center" wrapText="1"/>
    </xf>
    <xf numFmtId="3" fontId="3" fillId="2" borderId="22" xfId="0" applyNumberFormat="1" applyFont="1" applyFill="1" applyBorder="1" applyAlignment="1">
      <alignment vertical="center" wrapText="1"/>
    </xf>
    <xf numFmtId="164" fontId="3" fillId="2" borderId="6" xfId="1" applyNumberFormat="1" applyFont="1" applyFill="1" applyBorder="1" applyAlignment="1">
      <alignment vertical="center" wrapText="1"/>
    </xf>
    <xf numFmtId="164" fontId="3" fillId="2" borderId="39" xfId="1" applyNumberFormat="1" applyFont="1" applyFill="1" applyBorder="1" applyAlignment="1">
      <alignment vertical="center" wrapText="1"/>
    </xf>
    <xf numFmtId="164" fontId="4" fillId="2" borderId="7" xfId="1" applyNumberFormat="1" applyFont="1" applyFill="1" applyBorder="1" applyAlignment="1">
      <alignment vertical="center" wrapText="1"/>
    </xf>
    <xf numFmtId="164" fontId="4" fillId="2" borderId="17" xfId="1" applyNumberFormat="1" applyFont="1" applyFill="1" applyBorder="1" applyAlignment="1">
      <alignment vertical="center" wrapText="1"/>
    </xf>
    <xf numFmtId="164" fontId="4" fillId="2" borderId="40" xfId="1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sqref="A1:L1"/>
    </sheetView>
  </sheetViews>
  <sheetFormatPr defaultRowHeight="15" x14ac:dyDescent="0.25"/>
  <cols>
    <col min="1" max="1" width="38.28515625" customWidth="1"/>
    <col min="2" max="2" width="14.7109375" customWidth="1"/>
    <col min="3" max="3" width="18.7109375" customWidth="1"/>
    <col min="4" max="5" width="14.7109375" customWidth="1"/>
    <col min="6" max="6" width="18.7109375" customWidth="1"/>
    <col min="7" max="8" width="14.7109375" customWidth="1"/>
    <col min="9" max="9" width="18.7109375" customWidth="1"/>
    <col min="10" max="11" width="14.7109375" customWidth="1"/>
    <col min="12" max="12" width="18.7109375" customWidth="1"/>
  </cols>
  <sheetData>
    <row r="1" spans="1:12" ht="15.75" thickBot="1" x14ac:dyDescent="0.3">
      <c r="A1" s="81" t="s">
        <v>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</row>
    <row r="2" spans="1:12" ht="32.25" customHeight="1" thickBot="1" x14ac:dyDescent="0.3">
      <c r="A2" s="6"/>
      <c r="B2" s="74" t="s">
        <v>38</v>
      </c>
      <c r="C2" s="75"/>
      <c r="D2" s="76" t="s">
        <v>4</v>
      </c>
      <c r="E2" s="77"/>
      <c r="F2" s="78"/>
      <c r="G2" s="79" t="s">
        <v>2</v>
      </c>
      <c r="H2" s="80"/>
      <c r="I2" s="80"/>
      <c r="J2" s="71" t="s">
        <v>3</v>
      </c>
      <c r="K2" s="72"/>
      <c r="L2" s="73"/>
    </row>
    <row r="3" spans="1:12" ht="30.75" thickBot="1" x14ac:dyDescent="0.3">
      <c r="A3" s="10" t="s">
        <v>0</v>
      </c>
      <c r="B3" s="18" t="s">
        <v>39</v>
      </c>
      <c r="C3" s="19" t="s">
        <v>49</v>
      </c>
      <c r="D3" s="50" t="s">
        <v>39</v>
      </c>
      <c r="E3" s="51" t="s">
        <v>53</v>
      </c>
      <c r="F3" s="51" t="s">
        <v>50</v>
      </c>
      <c r="G3" s="20" t="s">
        <v>40</v>
      </c>
      <c r="H3" s="20" t="s">
        <v>54</v>
      </c>
      <c r="I3" s="21" t="s">
        <v>51</v>
      </c>
      <c r="J3" s="52" t="s">
        <v>41</v>
      </c>
      <c r="K3" s="60" t="s">
        <v>54</v>
      </c>
      <c r="L3" s="53" t="s">
        <v>52</v>
      </c>
    </row>
    <row r="4" spans="1:12" ht="30" x14ac:dyDescent="0.25">
      <c r="A4" s="7" t="s">
        <v>9</v>
      </c>
      <c r="B4" s="14">
        <v>196135</v>
      </c>
      <c r="C4" s="22">
        <f>B4/B$32</f>
        <v>0.34626153704919888</v>
      </c>
      <c r="D4" s="34">
        <v>192283</v>
      </c>
      <c r="E4" s="27">
        <f>D4/B4</f>
        <v>0.98036046600555737</v>
      </c>
      <c r="F4" s="27">
        <f t="shared" ref="F4:F22" si="0">D4/D$32</f>
        <v>0.3482472901140099</v>
      </c>
      <c r="G4" s="8">
        <v>4360</v>
      </c>
      <c r="H4" s="47">
        <f>G4/D4</f>
        <v>2.2674911458631288E-2</v>
      </c>
      <c r="I4" s="37">
        <f>G4/G$32</f>
        <v>0.32873407223101864</v>
      </c>
      <c r="J4" s="54">
        <v>3543</v>
      </c>
      <c r="K4" s="61">
        <f>J4/D4</f>
        <v>1.8425965894020794E-2</v>
      </c>
      <c r="L4" s="55">
        <f>J4/J$32</f>
        <v>0.42073387958674741</v>
      </c>
    </row>
    <row r="5" spans="1:12" ht="30" x14ac:dyDescent="0.25">
      <c r="A5" s="13" t="s">
        <v>10</v>
      </c>
      <c r="B5" s="15">
        <v>73019</v>
      </c>
      <c r="C5" s="23">
        <f t="shared" ref="C5:C30" si="1">B5/B$32</f>
        <v>0.12890953258620569</v>
      </c>
      <c r="D5" s="28">
        <v>71830</v>
      </c>
      <c r="E5" s="29">
        <f t="shared" ref="E5:E32" si="2">D5/B5</f>
        <v>0.98371656692093834</v>
      </c>
      <c r="F5" s="29">
        <f t="shared" si="0"/>
        <v>0.13009263870903476</v>
      </c>
      <c r="G5" s="3">
        <v>1477</v>
      </c>
      <c r="H5" s="48">
        <f>G5/D5</f>
        <v>2.0562439092301266E-2</v>
      </c>
      <c r="I5" s="38">
        <f t="shared" ref="I5" si="3">G5/G$32</f>
        <v>0.111362436854407</v>
      </c>
      <c r="J5" s="62">
        <v>1118</v>
      </c>
      <c r="K5" s="63">
        <f>J5/D5</f>
        <v>1.556452735625783E-2</v>
      </c>
      <c r="L5" s="64">
        <f t="shared" ref="L5" si="4">J5/J$32</f>
        <v>0.13276332977081107</v>
      </c>
    </row>
    <row r="6" spans="1:12" ht="30" x14ac:dyDescent="0.25">
      <c r="A6" s="13" t="s">
        <v>11</v>
      </c>
      <c r="B6" s="15">
        <v>51881</v>
      </c>
      <c r="C6" s="23">
        <f t="shared" si="1"/>
        <v>9.1591989209725375E-2</v>
      </c>
      <c r="D6" s="28">
        <v>50597</v>
      </c>
      <c r="E6" s="29">
        <f t="shared" si="2"/>
        <v>0.97525105529962797</v>
      </c>
      <c r="F6" s="29">
        <f t="shared" si="0"/>
        <v>9.1637160528484363E-2</v>
      </c>
      <c r="G6" s="3">
        <v>1127</v>
      </c>
      <c r="H6" s="48">
        <f>G6/D6</f>
        <v>2.2274047868450698E-2</v>
      </c>
      <c r="I6" s="38">
        <f t="shared" ref="I6" si="5">G6/G$32</f>
        <v>8.4973233808338988E-2</v>
      </c>
      <c r="J6" s="62">
        <v>537</v>
      </c>
      <c r="K6" s="63">
        <f>J6/D6</f>
        <v>1.06132774670435E-2</v>
      </c>
      <c r="L6" s="64">
        <f t="shared" ref="L6" si="6">J6/J$32</f>
        <v>6.3769148557178482E-2</v>
      </c>
    </row>
    <row r="7" spans="1:12" ht="30" x14ac:dyDescent="0.25">
      <c r="A7" s="13" t="s">
        <v>12</v>
      </c>
      <c r="B7" s="15">
        <v>7014</v>
      </c>
      <c r="C7" s="23">
        <f t="shared" si="1"/>
        <v>1.2382687541046119E-2</v>
      </c>
      <c r="D7" s="28">
        <v>6634</v>
      </c>
      <c r="E7" s="29">
        <f t="shared" si="2"/>
        <v>0.9458226404334189</v>
      </c>
      <c r="F7" s="29">
        <f t="shared" si="0"/>
        <v>1.2014959838448233E-2</v>
      </c>
      <c r="G7" s="3">
        <v>153</v>
      </c>
      <c r="H7" s="48">
        <f>G7/D7</f>
        <v>2.3063008742839914E-2</v>
      </c>
      <c r="I7" s="38">
        <f t="shared" ref="I7" si="7">G7/G$32</f>
        <v>1.1535851617281158E-2</v>
      </c>
      <c r="J7" s="62">
        <v>29</v>
      </c>
      <c r="K7" s="63">
        <f>J7/D7</f>
        <v>4.3714199577931864E-3</v>
      </c>
      <c r="L7" s="64">
        <f t="shared" ref="L7" si="8">J7/J$32</f>
        <v>3.4437715235720225E-3</v>
      </c>
    </row>
    <row r="8" spans="1:12" ht="30" x14ac:dyDescent="0.25">
      <c r="A8" s="13" t="s">
        <v>13</v>
      </c>
      <c r="B8" s="15">
        <v>11460</v>
      </c>
      <c r="C8" s="23">
        <f t="shared" si="1"/>
        <v>2.0231764930195115E-2</v>
      </c>
      <c r="D8" s="28">
        <v>11318</v>
      </c>
      <c r="E8" s="29">
        <f t="shared" si="2"/>
        <v>0.98760907504363005</v>
      </c>
      <c r="F8" s="29">
        <f t="shared" si="0"/>
        <v>2.0498238687301343E-2</v>
      </c>
      <c r="G8" s="3">
        <v>246</v>
      </c>
      <c r="H8" s="48">
        <f>G8/D8</f>
        <v>2.1735288920303939E-2</v>
      </c>
      <c r="I8" s="38">
        <f t="shared" ref="I8" si="9">G8/G$32</f>
        <v>1.8547839855236371E-2</v>
      </c>
      <c r="J8" s="62">
        <v>114</v>
      </c>
      <c r="K8" s="63">
        <f>J8/D8</f>
        <v>1.007245096306768E-2</v>
      </c>
      <c r="L8" s="64">
        <f t="shared" ref="L8" si="10">J8/J$32</f>
        <v>1.3537584609903812E-2</v>
      </c>
    </row>
    <row r="9" spans="1:12" ht="30" x14ac:dyDescent="0.25">
      <c r="A9" s="13" t="s">
        <v>14</v>
      </c>
      <c r="B9" s="15">
        <v>2235</v>
      </c>
      <c r="C9" s="23">
        <f t="shared" si="1"/>
        <v>3.9457237887422407E-3</v>
      </c>
      <c r="D9" s="28">
        <v>2140</v>
      </c>
      <c r="E9" s="29">
        <f t="shared" si="2"/>
        <v>0.95749440715883671</v>
      </c>
      <c r="F9" s="29">
        <f t="shared" si="0"/>
        <v>3.875793496273624E-3</v>
      </c>
      <c r="G9" s="3">
        <v>51</v>
      </c>
      <c r="H9" s="48">
        <f>G9/D9</f>
        <v>2.3831775700934581E-2</v>
      </c>
      <c r="I9" s="38">
        <f t="shared" ref="I9" si="11">G9/G$32</f>
        <v>3.8452838724270526E-3</v>
      </c>
      <c r="J9" s="62">
        <v>5</v>
      </c>
      <c r="K9" s="63">
        <f>J9/D9</f>
        <v>2.3364485981308409E-3</v>
      </c>
      <c r="L9" s="64">
        <f t="shared" ref="L9" si="12">J9/J$32</f>
        <v>5.9375371096069345E-4</v>
      </c>
    </row>
    <row r="10" spans="1:12" ht="30" x14ac:dyDescent="0.25">
      <c r="A10" s="13" t="s">
        <v>15</v>
      </c>
      <c r="B10" s="15">
        <v>17761</v>
      </c>
      <c r="C10" s="23">
        <f t="shared" si="1"/>
        <v>3.1355704792774469E-2</v>
      </c>
      <c r="D10" s="28">
        <v>17619</v>
      </c>
      <c r="E10" s="29">
        <f t="shared" si="2"/>
        <v>0.99200495467597549</v>
      </c>
      <c r="F10" s="29">
        <f t="shared" si="0"/>
        <v>3.1910096079834104E-2</v>
      </c>
      <c r="G10" s="3">
        <v>496</v>
      </c>
      <c r="H10" s="48">
        <f>G10/D10</f>
        <v>2.8151427436290368E-2</v>
      </c>
      <c r="I10" s="38">
        <f t="shared" ref="I10" si="13">G10/G$32</f>
        <v>3.7397270602427805E-2</v>
      </c>
      <c r="J10" s="62">
        <v>243</v>
      </c>
      <c r="K10" s="63">
        <f>J10/D10</f>
        <v>1.3791929167376128E-2</v>
      </c>
      <c r="L10" s="64">
        <f t="shared" ref="L10" si="14">J10/J$32</f>
        <v>2.8856430352689703E-2</v>
      </c>
    </row>
    <row r="11" spans="1:12" ht="30" x14ac:dyDescent="0.25">
      <c r="A11" s="13" t="s">
        <v>16</v>
      </c>
      <c r="B11" s="15">
        <v>50930</v>
      </c>
      <c r="C11" s="23">
        <f t="shared" si="1"/>
        <v>8.9913070496931688E-2</v>
      </c>
      <c r="D11" s="28">
        <v>50526</v>
      </c>
      <c r="E11" s="29">
        <f t="shared" si="2"/>
        <v>0.99206754368741412</v>
      </c>
      <c r="F11" s="29">
        <f t="shared" si="0"/>
        <v>9.1508571118093976E-2</v>
      </c>
      <c r="G11" s="3">
        <v>1365</v>
      </c>
      <c r="H11" s="48">
        <f>G11/D11</f>
        <v>2.7015793848711556E-2</v>
      </c>
      <c r="I11" s="38">
        <f t="shared" ref="I11" si="15">G11/G$32</f>
        <v>0.10291789187966524</v>
      </c>
      <c r="J11" s="62">
        <v>675</v>
      </c>
      <c r="K11" s="63">
        <f>J11/D11</f>
        <v>1.3359458496615604E-2</v>
      </c>
      <c r="L11" s="64">
        <f t="shared" ref="L11" si="16">J11/J$32</f>
        <v>8.0156750979693617E-2</v>
      </c>
    </row>
    <row r="12" spans="1:12" ht="30" x14ac:dyDescent="0.25">
      <c r="A12" s="13" t="s">
        <v>17</v>
      </c>
      <c r="B12" s="15">
        <v>3733</v>
      </c>
      <c r="C12" s="23">
        <f t="shared" si="1"/>
        <v>6.5903297106822308E-3</v>
      </c>
      <c r="D12" s="28">
        <v>3567</v>
      </c>
      <c r="E12" s="29">
        <f t="shared" si="2"/>
        <v>0.95553174390570583</v>
      </c>
      <c r="F12" s="29">
        <f t="shared" si="0"/>
        <v>6.4602595332747736E-3</v>
      </c>
      <c r="G12" s="3">
        <v>88</v>
      </c>
      <c r="H12" s="48">
        <f>G12/D12</f>
        <v>2.467059153350154E-2</v>
      </c>
      <c r="I12" s="38">
        <f t="shared" ref="I12" si="17">G12/G$32</f>
        <v>6.6349996230113855E-3</v>
      </c>
      <c r="J12" s="62">
        <v>10</v>
      </c>
      <c r="K12" s="63">
        <f>J12/D12</f>
        <v>2.8034763106251754E-3</v>
      </c>
      <c r="L12" s="64">
        <f t="shared" ref="L12" si="18">J12/J$32</f>
        <v>1.1875074219213869E-3</v>
      </c>
    </row>
    <row r="13" spans="1:12" ht="30" x14ac:dyDescent="0.25">
      <c r="A13" s="13" t="s">
        <v>18</v>
      </c>
      <c r="B13" s="15">
        <v>13648</v>
      </c>
      <c r="C13" s="23">
        <f t="shared" si="1"/>
        <v>2.4094513766780359E-2</v>
      </c>
      <c r="D13" s="28">
        <v>13172</v>
      </c>
      <c r="E13" s="29">
        <f t="shared" si="2"/>
        <v>0.96512309495896831</v>
      </c>
      <c r="F13" s="29">
        <f t="shared" si="0"/>
        <v>2.3856052305101016E-2</v>
      </c>
      <c r="G13" s="3">
        <v>400</v>
      </c>
      <c r="H13" s="48">
        <f>G13/D13</f>
        <v>3.0367446097783177E-2</v>
      </c>
      <c r="I13" s="38">
        <f t="shared" ref="I13" si="19">G13/G$32</f>
        <v>3.0159089195506295E-2</v>
      </c>
      <c r="J13" s="62">
        <v>342</v>
      </c>
      <c r="K13" s="63">
        <f>J13/D13</f>
        <v>2.5964166413604616E-2</v>
      </c>
      <c r="L13" s="64">
        <f t="shared" ref="L13" si="20">J13/J$32</f>
        <v>4.0612753829711433E-2</v>
      </c>
    </row>
    <row r="14" spans="1:12" ht="30" x14ac:dyDescent="0.25">
      <c r="A14" s="13" t="s">
        <v>19</v>
      </c>
      <c r="B14" s="15">
        <v>8417</v>
      </c>
      <c r="C14" s="23">
        <f t="shared" si="1"/>
        <v>1.4859578134158139E-2</v>
      </c>
      <c r="D14" s="28">
        <v>8298</v>
      </c>
      <c r="E14" s="29">
        <f t="shared" si="2"/>
        <v>0.98586194606154209</v>
      </c>
      <c r="F14" s="29">
        <f t="shared" si="0"/>
        <v>1.5028660949569407E-2</v>
      </c>
      <c r="G14" s="3">
        <v>204</v>
      </c>
      <c r="H14" s="48">
        <f>G14/D14</f>
        <v>2.4584237165582067E-2</v>
      </c>
      <c r="I14" s="38">
        <f t="shared" ref="I14" si="21">G14/G$32</f>
        <v>1.538113548970821E-2</v>
      </c>
      <c r="J14" s="62">
        <v>48</v>
      </c>
      <c r="K14" s="63">
        <f>J14/D14</f>
        <v>5.7845263919016629E-3</v>
      </c>
      <c r="L14" s="64">
        <f t="shared" ref="L14" si="22">J14/J$32</f>
        <v>5.7000356252226575E-3</v>
      </c>
    </row>
    <row r="15" spans="1:12" ht="30" x14ac:dyDescent="0.25">
      <c r="A15" s="13" t="s">
        <v>20</v>
      </c>
      <c r="B15" s="15">
        <v>8845</v>
      </c>
      <c r="C15" s="23">
        <f t="shared" si="1"/>
        <v>1.5615179826140994E-2</v>
      </c>
      <c r="D15" s="28">
        <v>8583</v>
      </c>
      <c r="E15" s="29">
        <f t="shared" si="2"/>
        <v>0.9703787450537027</v>
      </c>
      <c r="F15" s="29">
        <f t="shared" si="0"/>
        <v>1.5544829709587156E-2</v>
      </c>
      <c r="G15" s="3">
        <v>211</v>
      </c>
      <c r="H15" s="48">
        <f>G15/D15</f>
        <v>2.4583478970057089E-2</v>
      </c>
      <c r="I15" s="38">
        <f t="shared" ref="I15" si="23">G15/G$32</f>
        <v>1.590891955062957E-2</v>
      </c>
      <c r="J15" s="62">
        <v>38</v>
      </c>
      <c r="K15" s="63">
        <f>J15/D15</f>
        <v>4.427356402190376E-3</v>
      </c>
      <c r="L15" s="64">
        <f t="shared" ref="L15" si="24">J15/J$32</f>
        <v>4.5125282033012708E-3</v>
      </c>
    </row>
    <row r="16" spans="1:12" ht="30" x14ac:dyDescent="0.25">
      <c r="A16" s="13" t="s">
        <v>21</v>
      </c>
      <c r="B16" s="15">
        <v>6990</v>
      </c>
      <c r="C16" s="23">
        <f t="shared" si="1"/>
        <v>1.2340317352710633E-2</v>
      </c>
      <c r="D16" s="28">
        <v>5849</v>
      </c>
      <c r="E16" s="29">
        <f t="shared" si="2"/>
        <v>0.83676680972818307</v>
      </c>
      <c r="F16" s="29">
        <f t="shared" si="0"/>
        <v>1.0593231850329171E-2</v>
      </c>
      <c r="G16" s="3">
        <v>171</v>
      </c>
      <c r="H16" s="48">
        <f>G16/D16</f>
        <v>2.9235766797743205E-2</v>
      </c>
      <c r="I16" s="38">
        <f t="shared" ref="I16" si="25">G16/G$32</f>
        <v>1.2893010631078941E-2</v>
      </c>
      <c r="J16" s="62">
        <v>48</v>
      </c>
      <c r="K16" s="63">
        <f>J16/D16</f>
        <v>8.206531030945461E-3</v>
      </c>
      <c r="L16" s="64">
        <f t="shared" ref="L16" si="26">J16/J$32</f>
        <v>5.7000356252226575E-3</v>
      </c>
    </row>
    <row r="17" spans="1:12" ht="30" x14ac:dyDescent="0.25">
      <c r="A17" s="13" t="s">
        <v>22</v>
      </c>
      <c r="B17" s="15">
        <v>10248</v>
      </c>
      <c r="C17" s="23">
        <f t="shared" si="1"/>
        <v>1.8092070419253013E-2</v>
      </c>
      <c r="D17" s="28">
        <v>9915</v>
      </c>
      <c r="E17" s="29">
        <f t="shared" si="2"/>
        <v>0.96750585480093676</v>
      </c>
      <c r="F17" s="29">
        <f t="shared" si="0"/>
        <v>1.7957239493249056E-2</v>
      </c>
      <c r="G17" s="3">
        <v>332</v>
      </c>
      <c r="H17" s="48">
        <f>G17/D17</f>
        <v>3.3484619263741806E-2</v>
      </c>
      <c r="I17" s="38">
        <f t="shared" ref="I17" si="27">G17/G$32</f>
        <v>2.5032044032270225E-2</v>
      </c>
      <c r="J17" s="62">
        <v>119</v>
      </c>
      <c r="K17" s="63">
        <f>J17/D17</f>
        <v>1.2002017145738779E-2</v>
      </c>
      <c r="L17" s="64">
        <f t="shared" ref="L17" si="28">J17/J$32</f>
        <v>1.4131338320864505E-2</v>
      </c>
    </row>
    <row r="18" spans="1:12" ht="30" x14ac:dyDescent="0.25">
      <c r="A18" s="13" t="s">
        <v>23</v>
      </c>
      <c r="B18" s="15">
        <v>7086</v>
      </c>
      <c r="C18" s="23">
        <f t="shared" si="1"/>
        <v>1.2509798106052581E-2</v>
      </c>
      <c r="D18" s="28">
        <v>7014</v>
      </c>
      <c r="E18" s="29">
        <f t="shared" si="2"/>
        <v>0.98983911939034719</v>
      </c>
      <c r="F18" s="29">
        <f t="shared" si="0"/>
        <v>1.2703184851805232E-2</v>
      </c>
      <c r="G18" s="3">
        <v>230</v>
      </c>
      <c r="H18" s="48">
        <f>G18/D18</f>
        <v>3.2791559737667522E-2</v>
      </c>
      <c r="I18" s="38">
        <f t="shared" ref="I18" si="29">G18/G$32</f>
        <v>1.734147628741612E-2</v>
      </c>
      <c r="J18" s="62">
        <v>71</v>
      </c>
      <c r="K18" s="63">
        <f>J18/D18</f>
        <v>1.0122611919019104E-2</v>
      </c>
      <c r="L18" s="64">
        <f t="shared" ref="L18" si="30">J18/J$32</f>
        <v>8.4313026956418478E-3</v>
      </c>
    </row>
    <row r="19" spans="1:12" ht="30" x14ac:dyDescent="0.25">
      <c r="A19" s="13" t="s">
        <v>24</v>
      </c>
      <c r="B19" s="15">
        <v>5255</v>
      </c>
      <c r="C19" s="23">
        <f t="shared" si="1"/>
        <v>9.2773058209577076E-3</v>
      </c>
      <c r="D19" s="28">
        <v>4946</v>
      </c>
      <c r="E19" s="29">
        <f t="shared" si="2"/>
        <v>0.94119885823025695</v>
      </c>
      <c r="F19" s="29">
        <f t="shared" si="0"/>
        <v>8.9577918843781971E-3</v>
      </c>
      <c r="G19" s="3">
        <v>167</v>
      </c>
      <c r="H19" s="48">
        <f>G19/D19</f>
        <v>3.3764658309745246E-2</v>
      </c>
      <c r="I19" s="38">
        <f t="shared" ref="I19" si="31">G19/G$32</f>
        <v>1.2591419739123878E-2</v>
      </c>
      <c r="J19" s="62">
        <v>29</v>
      </c>
      <c r="K19" s="63">
        <f>J19/D19</f>
        <v>5.8633238980994743E-3</v>
      </c>
      <c r="L19" s="64">
        <f t="shared" ref="L19" si="32">J19/J$32</f>
        <v>3.4437715235720225E-3</v>
      </c>
    </row>
    <row r="20" spans="1:12" ht="30" x14ac:dyDescent="0.25">
      <c r="A20" s="13" t="s">
        <v>25</v>
      </c>
      <c r="B20" s="15">
        <v>3828</v>
      </c>
      <c r="C20" s="23">
        <f t="shared" si="1"/>
        <v>6.7580450395102005E-3</v>
      </c>
      <c r="D20" s="28">
        <v>3519</v>
      </c>
      <c r="E20" s="29">
        <f t="shared" si="2"/>
        <v>0.91927899686520376</v>
      </c>
      <c r="F20" s="29">
        <f t="shared" si="0"/>
        <v>6.3733258473770479E-3</v>
      </c>
      <c r="G20" s="3">
        <v>163</v>
      </c>
      <c r="H20" s="48">
        <f>G20/D20</f>
        <v>4.6319977266268825E-2</v>
      </c>
      <c r="I20" s="38">
        <f t="shared" ref="I20" si="33">G20/G$32</f>
        <v>1.2289828847168815E-2</v>
      </c>
      <c r="J20" s="62">
        <v>57</v>
      </c>
      <c r="K20" s="63">
        <f>J20/D20</f>
        <v>1.619778346121057E-2</v>
      </c>
      <c r="L20" s="64">
        <f t="shared" ref="L20" si="34">J20/J$32</f>
        <v>6.7687923049519058E-3</v>
      </c>
    </row>
    <row r="21" spans="1:12" x14ac:dyDescent="0.25">
      <c r="A21" s="13" t="s">
        <v>7</v>
      </c>
      <c r="B21" s="15">
        <v>14148</v>
      </c>
      <c r="C21" s="23">
        <f t="shared" si="1"/>
        <v>2.4977226023769675E-2</v>
      </c>
      <c r="D21" s="28">
        <v>13672</v>
      </c>
      <c r="E21" s="29">
        <f t="shared" si="2"/>
        <v>0.96635566864574496</v>
      </c>
      <c r="F21" s="29">
        <f t="shared" si="0"/>
        <v>2.4761611533202329E-2</v>
      </c>
      <c r="G21" s="3">
        <v>392</v>
      </c>
      <c r="H21" s="48">
        <f>G21/D21</f>
        <v>2.8671737858396724E-2</v>
      </c>
      <c r="I21" s="38">
        <f t="shared" ref="I21" si="35">G21/G$32</f>
        <v>2.955590741159617E-2</v>
      </c>
      <c r="J21" s="62">
        <v>53</v>
      </c>
      <c r="K21" s="63">
        <f>J21/D21</f>
        <v>3.8765359859566999E-3</v>
      </c>
      <c r="L21" s="64">
        <f t="shared" ref="L21" si="36">J21/J$32</f>
        <v>6.2937893361833513E-3</v>
      </c>
    </row>
    <row r="22" spans="1:12" ht="15.75" thickBot="1" x14ac:dyDescent="0.3">
      <c r="A22" s="9" t="s">
        <v>8</v>
      </c>
      <c r="B22" s="16">
        <v>1878</v>
      </c>
      <c r="C22" s="24">
        <f t="shared" si="1"/>
        <v>3.3154672372518695E-3</v>
      </c>
      <c r="D22" s="30">
        <v>1759</v>
      </c>
      <c r="E22" s="31">
        <f t="shared" si="2"/>
        <v>0.9366347177848775</v>
      </c>
      <c r="F22" s="31">
        <f t="shared" si="0"/>
        <v>3.1857573644604223E-3</v>
      </c>
      <c r="G22" s="4">
        <v>57</v>
      </c>
      <c r="H22" s="49">
        <f>G22/D22</f>
        <v>3.2404775440591248E-2</v>
      </c>
      <c r="I22" s="39">
        <f t="shared" ref="I22" si="37">G22/G$32</f>
        <v>4.2976702103596472E-3</v>
      </c>
      <c r="J22" s="65">
        <v>10</v>
      </c>
      <c r="K22" s="66">
        <f>J22/D22</f>
        <v>5.6850483229107449E-3</v>
      </c>
      <c r="L22" s="67">
        <f t="shared" ref="L22" si="38">J22/J$32</f>
        <v>1.1875074219213869E-3</v>
      </c>
    </row>
    <row r="23" spans="1:12" ht="15.75" thickBot="1" x14ac:dyDescent="0.3">
      <c r="A23" s="10" t="s">
        <v>32</v>
      </c>
      <c r="B23" s="12">
        <f>SUM(B4:B22)</f>
        <v>494511</v>
      </c>
      <c r="C23" s="25">
        <f>SUM(C4:C22)</f>
        <v>0.87302184183208698</v>
      </c>
      <c r="D23" s="32">
        <f t="shared" ref="D23:J23" si="39">SUM(D4:D22)</f>
        <v>483241</v>
      </c>
      <c r="E23" s="33">
        <f t="shared" si="2"/>
        <v>0.97720980928634549</v>
      </c>
      <c r="F23" s="33">
        <f t="shared" si="39"/>
        <v>0.87520669389381411</v>
      </c>
      <c r="G23" s="5">
        <f t="shared" si="39"/>
        <v>11690</v>
      </c>
      <c r="H23" s="44">
        <f>G23/D23</f>
        <v>2.4190828178900382E-2</v>
      </c>
      <c r="I23" s="40">
        <f>SUM(I4:I22)</f>
        <v>0.88139938173867161</v>
      </c>
      <c r="J23" s="57">
        <f t="shared" si="39"/>
        <v>7089</v>
      </c>
      <c r="K23" s="68">
        <f>J23/D23</f>
        <v>1.4669698970079111E-2</v>
      </c>
      <c r="L23" s="58">
        <f>SUM(L4:L22)</f>
        <v>0.84182401140007146</v>
      </c>
    </row>
    <row r="24" spans="1:12" ht="30" x14ac:dyDescent="0.25">
      <c r="A24" s="7" t="s">
        <v>26</v>
      </c>
      <c r="B24" s="14">
        <v>35951</v>
      </c>
      <c r="C24" s="22">
        <f t="shared" si="1"/>
        <v>6.3468776702045773E-2</v>
      </c>
      <c r="D24" s="34">
        <v>34191</v>
      </c>
      <c r="E24" s="27">
        <f t="shared" si="2"/>
        <v>0.95104447720508467</v>
      </c>
      <c r="F24" s="27">
        <f t="shared" ref="F24:F30" si="40">D24/D$32</f>
        <v>6.1923951136024051E-2</v>
      </c>
      <c r="G24" s="8">
        <v>559</v>
      </c>
      <c r="H24" s="45">
        <f>G24/D24</f>
        <v>1.6349331695475419E-2</v>
      </c>
      <c r="I24" s="37">
        <f t="shared" ref="I24" si="41">G24/G$32</f>
        <v>4.2147327150720046E-2</v>
      </c>
      <c r="J24" s="56">
        <v>918</v>
      </c>
      <c r="K24" s="61">
        <f>J24/D24</f>
        <v>2.6849170834430114E-2</v>
      </c>
      <c r="L24" s="55">
        <f t="shared" ref="L24" si="42">J24/J$32</f>
        <v>0.10901318133238333</v>
      </c>
    </row>
    <row r="25" spans="1:12" ht="30" x14ac:dyDescent="0.25">
      <c r="A25" s="13" t="s">
        <v>27</v>
      </c>
      <c r="B25" s="15">
        <v>13719</v>
      </c>
      <c r="C25" s="23">
        <f t="shared" si="1"/>
        <v>2.4219858907272844E-2</v>
      </c>
      <c r="D25" s="28">
        <v>13244</v>
      </c>
      <c r="E25" s="29">
        <f t="shared" si="2"/>
        <v>0.96537648516655727</v>
      </c>
      <c r="F25" s="29">
        <f t="shared" si="40"/>
        <v>2.3986452833947604E-2</v>
      </c>
      <c r="G25" s="3">
        <v>337</v>
      </c>
      <c r="H25" s="48">
        <f>G25/D25</f>
        <v>2.5445484747810328E-2</v>
      </c>
      <c r="I25" s="38">
        <f t="shared" ref="I25" si="43">G25/G$32</f>
        <v>2.5409032647214055E-2</v>
      </c>
      <c r="J25" s="62">
        <v>233</v>
      </c>
      <c r="K25" s="63">
        <f>J25/D25</f>
        <v>1.7592872244035034E-2</v>
      </c>
      <c r="L25" s="64">
        <f t="shared" ref="L25" si="44">J25/J$32</f>
        <v>2.7668922930768319E-2</v>
      </c>
    </row>
    <row r="26" spans="1:12" ht="30" x14ac:dyDescent="0.25">
      <c r="A26" s="13" t="s">
        <v>28</v>
      </c>
      <c r="B26" s="15">
        <v>7371</v>
      </c>
      <c r="C26" s="23">
        <f t="shared" si="1"/>
        <v>1.3012944092536491E-2</v>
      </c>
      <c r="D26" s="28">
        <v>7204</v>
      </c>
      <c r="E26" s="29">
        <f t="shared" si="2"/>
        <v>0.97734364401031071</v>
      </c>
      <c r="F26" s="29">
        <f t="shared" si="40"/>
        <v>1.3047297358483732E-2</v>
      </c>
      <c r="G26" s="3">
        <v>213</v>
      </c>
      <c r="H26" s="48">
        <f>G26/D26</f>
        <v>2.9566907273736814E-2</v>
      </c>
      <c r="I26" s="38">
        <f t="shared" ref="I26" si="45">G26/G$32</f>
        <v>1.6059714996607102E-2</v>
      </c>
      <c r="J26" s="62">
        <v>52</v>
      </c>
      <c r="K26" s="63">
        <f>J26/D26</f>
        <v>7.2182121043864516E-3</v>
      </c>
      <c r="L26" s="64">
        <f t="shared" ref="L26" si="46">J26/J$32</f>
        <v>6.1750385939912129E-3</v>
      </c>
    </row>
    <row r="27" spans="1:12" ht="30" x14ac:dyDescent="0.25">
      <c r="A27" s="13" t="s">
        <v>29</v>
      </c>
      <c r="B27" s="15">
        <v>5683</v>
      </c>
      <c r="C27" s="23">
        <f t="shared" si="1"/>
        <v>1.0032907512940562E-2</v>
      </c>
      <c r="D27" s="28">
        <v>5492</v>
      </c>
      <c r="E27" s="29">
        <f t="shared" si="2"/>
        <v>0.96639099067393985</v>
      </c>
      <c r="F27" s="29">
        <f t="shared" si="40"/>
        <v>9.9466625614648332E-3</v>
      </c>
      <c r="G27" s="3">
        <v>162</v>
      </c>
      <c r="H27" s="48">
        <f>G27/D27</f>
        <v>2.9497450837581936E-2</v>
      </c>
      <c r="I27" s="38">
        <f t="shared" ref="I27" si="47">G27/G$32</f>
        <v>1.2214431124180049E-2</v>
      </c>
      <c r="J27" s="62">
        <v>19</v>
      </c>
      <c r="K27" s="63">
        <f>J27/D27</f>
        <v>3.4595775673707209E-3</v>
      </c>
      <c r="L27" s="64">
        <f t="shared" ref="L27" si="48">J27/J$32</f>
        <v>2.2562641016506354E-3</v>
      </c>
    </row>
    <row r="28" spans="1:12" ht="30" x14ac:dyDescent="0.25">
      <c r="A28" s="13" t="s">
        <v>30</v>
      </c>
      <c r="B28" s="15">
        <v>3376</v>
      </c>
      <c r="C28" s="23">
        <f t="shared" si="1"/>
        <v>5.9600731591918591E-3</v>
      </c>
      <c r="D28" s="28">
        <v>3162</v>
      </c>
      <c r="E28" s="29">
        <f t="shared" si="2"/>
        <v>0.93661137440758291</v>
      </c>
      <c r="F28" s="29">
        <f t="shared" si="40"/>
        <v>5.7267565585127096E-3</v>
      </c>
      <c r="G28" s="3">
        <v>93</v>
      </c>
      <c r="H28" s="48">
        <f>G28/D28</f>
        <v>2.9411764705882353E-2</v>
      </c>
      <c r="I28" s="38">
        <f t="shared" ref="I28" si="49">G28/G$32</f>
        <v>7.0119882379552139E-3</v>
      </c>
      <c r="J28" s="62">
        <v>62</v>
      </c>
      <c r="K28" s="63">
        <f>J28/D28</f>
        <v>1.9607843137254902E-2</v>
      </c>
      <c r="L28" s="64">
        <f t="shared" ref="L28" si="50">J28/J$32</f>
        <v>7.3625460159125996E-3</v>
      </c>
    </row>
    <row r="29" spans="1:12" ht="30" x14ac:dyDescent="0.25">
      <c r="A29" s="13" t="s">
        <v>31</v>
      </c>
      <c r="B29" s="15">
        <v>2877</v>
      </c>
      <c r="C29" s="23">
        <f t="shared" si="1"/>
        <v>5.0791263267165225E-3</v>
      </c>
      <c r="D29" s="28">
        <v>2758</v>
      </c>
      <c r="E29" s="29">
        <f t="shared" si="2"/>
        <v>0.95863746958637475</v>
      </c>
      <c r="F29" s="29">
        <f t="shared" si="40"/>
        <v>4.9950647022068478E-3</v>
      </c>
      <c r="G29" s="3">
        <v>81</v>
      </c>
      <c r="H29" s="48">
        <f>G29/D29</f>
        <v>2.9369108049311095E-2</v>
      </c>
      <c r="I29" s="38">
        <f t="shared" ref="I29" si="51">G29/G$32</f>
        <v>6.1072155620900247E-3</v>
      </c>
      <c r="J29" s="62">
        <v>19</v>
      </c>
      <c r="K29" s="63">
        <f>J29/D29</f>
        <v>6.8890500362581578E-3</v>
      </c>
      <c r="L29" s="64">
        <f t="shared" ref="L29" si="52">J29/J$32</f>
        <v>2.2562641016506354E-3</v>
      </c>
    </row>
    <row r="30" spans="1:12" ht="15.75" thickBot="1" x14ac:dyDescent="0.3">
      <c r="A30" s="9" t="s">
        <v>5</v>
      </c>
      <c r="B30" s="16">
        <v>2948</v>
      </c>
      <c r="C30" s="24">
        <f t="shared" si="1"/>
        <v>5.2044714672090054E-3</v>
      </c>
      <c r="D30" s="30">
        <v>2853</v>
      </c>
      <c r="E30" s="31">
        <f t="shared" si="2"/>
        <v>0.96777476255088191</v>
      </c>
      <c r="F30" s="31">
        <f t="shared" si="40"/>
        <v>5.1671209555460978E-3</v>
      </c>
      <c r="G30" s="4">
        <v>128</v>
      </c>
      <c r="H30" s="49">
        <f>G30/D30</f>
        <v>4.4865054328776729E-2</v>
      </c>
      <c r="I30" s="39">
        <f t="shared" ref="I30" si="53">G30/G$32</f>
        <v>9.6509085425620141E-3</v>
      </c>
      <c r="J30" s="65">
        <v>29</v>
      </c>
      <c r="K30" s="66">
        <f>J30/D30</f>
        <v>1.0164738871363477E-2</v>
      </c>
      <c r="L30" s="67">
        <f t="shared" ref="L30" si="54">J30/J$32</f>
        <v>3.4437715235720225E-3</v>
      </c>
    </row>
    <row r="31" spans="1:12" ht="15.75" thickBot="1" x14ac:dyDescent="0.3">
      <c r="A31" s="10" t="s">
        <v>32</v>
      </c>
      <c r="B31" s="12">
        <f>SUM(B24:B30)</f>
        <v>71925</v>
      </c>
      <c r="C31" s="25">
        <f>SUM(C24:C30)</f>
        <v>0.12697815816791305</v>
      </c>
      <c r="D31" s="32">
        <f t="shared" ref="D31" si="55">SUM(D24:D30)</f>
        <v>68904</v>
      </c>
      <c r="E31" s="33">
        <f t="shared" si="2"/>
        <v>0.95799791449426486</v>
      </c>
      <c r="F31" s="33">
        <f t="shared" ref="F31" si="56">SUM(F24:F30)</f>
        <v>0.12479330610618586</v>
      </c>
      <c r="G31" s="5">
        <f t="shared" ref="G31" si="57">SUM(G24:G30)</f>
        <v>1573</v>
      </c>
      <c r="H31" s="44">
        <f>G31/D31</f>
        <v>2.2828863346104726E-2</v>
      </c>
      <c r="I31" s="40">
        <f>SUM(I24:I30)</f>
        <v>0.11860061826132851</v>
      </c>
      <c r="J31" s="57">
        <f t="shared" ref="J31" si="58">SUM(J24:J30)</f>
        <v>1332</v>
      </c>
      <c r="K31" s="68">
        <f>J31/D31</f>
        <v>1.9331243469174503E-2</v>
      </c>
      <c r="L31" s="58">
        <f>SUM(L24:L30)</f>
        <v>0.15817598859992876</v>
      </c>
    </row>
    <row r="32" spans="1:12" ht="15.75" thickBot="1" x14ac:dyDescent="0.3">
      <c r="A32" s="10" t="s">
        <v>6</v>
      </c>
      <c r="B32" s="17">
        <f>SUM(B23,B31)</f>
        <v>566436</v>
      </c>
      <c r="C32" s="26">
        <f>SUM(C23,C31)</f>
        <v>1</v>
      </c>
      <c r="D32" s="35">
        <f>SUM(D23,D31)</f>
        <v>552145</v>
      </c>
      <c r="E32" s="36">
        <f t="shared" si="2"/>
        <v>0.97477031827073135</v>
      </c>
      <c r="F32" s="36">
        <f>SUM(F23,F31)</f>
        <v>1</v>
      </c>
      <c r="G32" s="11">
        <f>SUM(G23,G31)</f>
        <v>13263</v>
      </c>
      <c r="H32" s="46">
        <f>G32/D32</f>
        <v>2.4020864084615453E-2</v>
      </c>
      <c r="I32" s="41">
        <f>SUM(I23,I31)</f>
        <v>1</v>
      </c>
      <c r="J32" s="59">
        <f>SUM(J23,J31)</f>
        <v>8421</v>
      </c>
      <c r="K32" s="69">
        <f>J32/D32</f>
        <v>1.5251428519682329E-2</v>
      </c>
      <c r="L32" s="70">
        <f>SUM(L23,L31)</f>
        <v>1.0000000000000002</v>
      </c>
    </row>
    <row r="34" spans="1:9" x14ac:dyDescent="0.25">
      <c r="A34" s="42" t="s">
        <v>33</v>
      </c>
      <c r="F34" s="1"/>
      <c r="G34" s="1"/>
      <c r="H34" s="1"/>
      <c r="I34" s="1"/>
    </row>
    <row r="35" spans="1:9" x14ac:dyDescent="0.25">
      <c r="A35" t="s">
        <v>34</v>
      </c>
    </row>
    <row r="37" spans="1:9" ht="135" x14ac:dyDescent="0.25">
      <c r="A37" s="2" t="s">
        <v>35</v>
      </c>
    </row>
    <row r="38" spans="1:9" ht="135" x14ac:dyDescent="0.25">
      <c r="A38" s="2" t="s">
        <v>36</v>
      </c>
    </row>
    <row r="39" spans="1:9" ht="135" x14ac:dyDescent="0.25">
      <c r="A39" s="2" t="s">
        <v>37</v>
      </c>
    </row>
    <row r="41" spans="1:9" x14ac:dyDescent="0.25">
      <c r="A41" s="43" t="s">
        <v>42</v>
      </c>
    </row>
    <row r="42" spans="1:9" x14ac:dyDescent="0.25">
      <c r="A42" s="43" t="s">
        <v>43</v>
      </c>
    </row>
    <row r="43" spans="1:9" x14ac:dyDescent="0.25">
      <c r="A43" s="43" t="s">
        <v>48</v>
      </c>
    </row>
    <row r="44" spans="1:9" x14ac:dyDescent="0.25">
      <c r="A44" s="43" t="s">
        <v>47</v>
      </c>
    </row>
    <row r="45" spans="1:9" x14ac:dyDescent="0.25">
      <c r="A45" s="43" t="s">
        <v>44</v>
      </c>
    </row>
    <row r="46" spans="1:9" x14ac:dyDescent="0.25">
      <c r="A46" s="43" t="s">
        <v>45</v>
      </c>
    </row>
    <row r="48" spans="1:9" x14ac:dyDescent="0.25">
      <c r="A48" s="43" t="s">
        <v>46</v>
      </c>
    </row>
  </sheetData>
  <mergeCells count="5">
    <mergeCell ref="J2:L2"/>
    <mergeCell ref="B2:C2"/>
    <mergeCell ref="D2:F2"/>
    <mergeCell ref="G2:I2"/>
    <mergeCell ref="A1:L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2019-09-23T12:50:34Z</dcterms:created>
  <dcterms:modified xsi:type="dcterms:W3CDTF">2019-09-24T10:07:31Z</dcterms:modified>
</cp:coreProperties>
</file>