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Protection\"/>
    </mc:Choice>
  </mc:AlternateContent>
  <bookViews>
    <workbookView xWindow="0" yWindow="0" windowWidth="28680" windowHeight="10950"/>
  </bookViews>
  <sheets>
    <sheet name="Luke_Met_Suojelu_02" sheetId="3" r:id="rId1"/>
  </sheets>
  <definedNames>
    <definedName name="_xlnm._FilterDatabase" localSheetId="0" hidden="1">Luke_Met_Suojelu_02!$A$4:$L$213</definedName>
  </definedNames>
  <calcPr calcId="162913" iterateDelta="1E-4"/>
</workbook>
</file>

<file path=xl/calcChain.xml><?xml version="1.0" encoding="utf-8"?>
<calcChain xmlns="http://schemas.openxmlformats.org/spreadsheetml/2006/main">
  <c r="L61" i="3" l="1"/>
  <c r="L99" i="3"/>
  <c r="L137" i="3"/>
  <c r="L156" i="3"/>
  <c r="L175" i="3"/>
  <c r="L213" i="3"/>
  <c r="H11" i="3"/>
  <c r="H8" i="3"/>
  <c r="H12" i="3"/>
  <c r="H9" i="3"/>
  <c r="H13" i="3"/>
  <c r="H14" i="3"/>
  <c r="H15" i="3"/>
  <c r="H16" i="3"/>
  <c r="H17" i="3"/>
  <c r="H18" i="3"/>
  <c r="H5" i="3"/>
  <c r="H6" i="3"/>
  <c r="H7" i="3"/>
  <c r="H20" i="3"/>
  <c r="H23" i="3"/>
  <c r="H21" i="3"/>
  <c r="H19" i="3"/>
  <c r="H22" i="3"/>
  <c r="H48" i="3"/>
  <c r="H49" i="3"/>
  <c r="H46" i="3"/>
  <c r="H50" i="3"/>
  <c r="H47" i="3"/>
  <c r="H51" i="3"/>
  <c r="H52" i="3"/>
  <c r="H53" i="3"/>
  <c r="H54" i="3"/>
  <c r="H55" i="3"/>
  <c r="H56" i="3"/>
  <c r="H43" i="3"/>
  <c r="H44" i="3"/>
  <c r="H45" i="3"/>
  <c r="H58" i="3"/>
  <c r="H59" i="3"/>
  <c r="H57" i="3"/>
  <c r="H60" i="3"/>
  <c r="H67" i="3"/>
  <c r="H68" i="3"/>
  <c r="H65" i="3"/>
  <c r="H69" i="3"/>
  <c r="H66" i="3"/>
  <c r="H70" i="3"/>
  <c r="H71" i="3"/>
  <c r="H72" i="3"/>
  <c r="H73" i="3"/>
  <c r="H74" i="3"/>
  <c r="H75" i="3"/>
  <c r="H62" i="3"/>
  <c r="H63" i="3"/>
  <c r="H64" i="3"/>
  <c r="H77" i="3"/>
  <c r="H80" i="3"/>
  <c r="H78" i="3"/>
  <c r="H76" i="3"/>
  <c r="H79" i="3"/>
  <c r="H29" i="3"/>
  <c r="H30" i="3"/>
  <c r="H27" i="3"/>
  <c r="H31" i="3"/>
  <c r="H28" i="3"/>
  <c r="H32" i="3"/>
  <c r="H33" i="3"/>
  <c r="H34" i="3"/>
  <c r="H35" i="3"/>
  <c r="H36" i="3"/>
  <c r="H37" i="3"/>
  <c r="H24" i="3"/>
  <c r="H25" i="3"/>
  <c r="H26" i="3"/>
  <c r="H39" i="3"/>
  <c r="H42" i="3"/>
  <c r="H40" i="3"/>
  <c r="H38" i="3"/>
  <c r="H41" i="3"/>
  <c r="H86" i="3"/>
  <c r="H87" i="3"/>
  <c r="H84" i="3"/>
  <c r="H88" i="3"/>
  <c r="H85" i="3"/>
  <c r="H89" i="3"/>
  <c r="H90" i="3"/>
  <c r="H91" i="3"/>
  <c r="H92" i="3"/>
  <c r="H93" i="3"/>
  <c r="H94" i="3"/>
  <c r="H81" i="3"/>
  <c r="H82" i="3"/>
  <c r="H83" i="3"/>
  <c r="H96" i="3"/>
  <c r="H97" i="3"/>
  <c r="H95" i="3"/>
  <c r="H98" i="3"/>
  <c r="H105" i="3"/>
  <c r="H106" i="3"/>
  <c r="H103" i="3"/>
  <c r="H107" i="3"/>
  <c r="H104" i="3"/>
  <c r="H108" i="3"/>
  <c r="H109" i="3"/>
  <c r="H110" i="3"/>
  <c r="H111" i="3"/>
  <c r="H112" i="3"/>
  <c r="H113" i="3"/>
  <c r="H100" i="3"/>
  <c r="H101" i="3"/>
  <c r="H102" i="3"/>
  <c r="H115" i="3"/>
  <c r="H118" i="3"/>
  <c r="H116" i="3"/>
  <c r="H114" i="3"/>
  <c r="H117" i="3"/>
  <c r="H124" i="3"/>
  <c r="H125" i="3"/>
  <c r="H122" i="3"/>
  <c r="H126" i="3"/>
  <c r="H123" i="3"/>
  <c r="H127" i="3"/>
  <c r="H128" i="3"/>
  <c r="H129" i="3"/>
  <c r="H130" i="3"/>
  <c r="H131" i="3"/>
  <c r="H132" i="3"/>
  <c r="H119" i="3"/>
  <c r="H120" i="3"/>
  <c r="H121" i="3"/>
  <c r="H134" i="3"/>
  <c r="H135" i="3"/>
  <c r="H133" i="3"/>
  <c r="H136" i="3"/>
  <c r="H143" i="3"/>
  <c r="H144" i="3"/>
  <c r="H141" i="3"/>
  <c r="H145" i="3"/>
  <c r="H142" i="3"/>
  <c r="H146" i="3"/>
  <c r="H147" i="3"/>
  <c r="H148" i="3"/>
  <c r="H149" i="3"/>
  <c r="H150" i="3"/>
  <c r="H151" i="3"/>
  <c r="H138" i="3"/>
  <c r="H139" i="3"/>
  <c r="H140" i="3"/>
  <c r="H153" i="3"/>
  <c r="H154" i="3"/>
  <c r="H152" i="3"/>
  <c r="H155" i="3"/>
  <c r="H162" i="3"/>
  <c r="H163" i="3"/>
  <c r="H160" i="3"/>
  <c r="H164" i="3"/>
  <c r="H161" i="3"/>
  <c r="H165" i="3"/>
  <c r="H166" i="3"/>
  <c r="H167" i="3"/>
  <c r="H168" i="3"/>
  <c r="H169" i="3"/>
  <c r="H170" i="3"/>
  <c r="H157" i="3"/>
  <c r="H158" i="3"/>
  <c r="H159" i="3"/>
  <c r="H172" i="3"/>
  <c r="H173" i="3"/>
  <c r="H171" i="3"/>
  <c r="H174" i="3"/>
  <c r="H181" i="3"/>
  <c r="H182" i="3"/>
  <c r="H179" i="3"/>
  <c r="H183" i="3"/>
  <c r="H180" i="3"/>
  <c r="H184" i="3"/>
  <c r="H185" i="3"/>
  <c r="H186" i="3"/>
  <c r="H187" i="3"/>
  <c r="H188" i="3"/>
  <c r="H189" i="3"/>
  <c r="H176" i="3"/>
  <c r="H177" i="3"/>
  <c r="H178" i="3"/>
  <c r="H191" i="3"/>
  <c r="H194" i="3"/>
  <c r="H192" i="3"/>
  <c r="H190" i="3"/>
  <c r="H193" i="3"/>
  <c r="H200" i="3"/>
  <c r="H201" i="3"/>
  <c r="H198" i="3"/>
  <c r="H202" i="3"/>
  <c r="H199" i="3"/>
  <c r="H203" i="3"/>
  <c r="H204" i="3"/>
  <c r="H205" i="3"/>
  <c r="H206" i="3"/>
  <c r="H207" i="3"/>
  <c r="H208" i="3"/>
  <c r="H195" i="3"/>
  <c r="H196" i="3"/>
  <c r="H197" i="3"/>
  <c r="H210" i="3"/>
  <c r="H211" i="3"/>
  <c r="H209" i="3"/>
  <c r="H212" i="3"/>
  <c r="H10" i="3"/>
  <c r="I13" i="3"/>
  <c r="J13" i="3" s="1"/>
  <c r="I14" i="3"/>
  <c r="J14" i="3" s="1"/>
  <c r="I15" i="3"/>
  <c r="J15" i="3" s="1"/>
  <c r="I16" i="3"/>
  <c r="J16" i="3" s="1"/>
  <c r="I17" i="3"/>
  <c r="J17" i="3" s="1"/>
  <c r="I18" i="3"/>
  <c r="J18" i="3" s="1"/>
  <c r="I5" i="3"/>
  <c r="J5" i="3" s="1"/>
  <c r="I6" i="3"/>
  <c r="J6" i="3" s="1"/>
  <c r="I7" i="3"/>
  <c r="J7" i="3" s="1"/>
  <c r="I20" i="3"/>
  <c r="J20" i="3" s="1"/>
  <c r="I23" i="3"/>
  <c r="J23" i="3" s="1"/>
  <c r="I21" i="3"/>
  <c r="J21" i="3" s="1"/>
  <c r="I19" i="3"/>
  <c r="J19" i="3" s="1"/>
  <c r="I22" i="3"/>
  <c r="J22" i="3" s="1"/>
  <c r="I48" i="3"/>
  <c r="J48" i="3" s="1"/>
  <c r="I49" i="3"/>
  <c r="J49" i="3" s="1"/>
  <c r="I46" i="3"/>
  <c r="J46" i="3" s="1"/>
  <c r="I50" i="3"/>
  <c r="J50" i="3" s="1"/>
  <c r="I47" i="3"/>
  <c r="J47" i="3" s="1"/>
  <c r="I51" i="3"/>
  <c r="J51" i="3" s="1"/>
  <c r="I52" i="3"/>
  <c r="J52" i="3" s="1"/>
  <c r="I53" i="3"/>
  <c r="J53" i="3" s="1"/>
  <c r="I54" i="3"/>
  <c r="J54" i="3" s="1"/>
  <c r="I55" i="3"/>
  <c r="J55" i="3" s="1"/>
  <c r="I56" i="3"/>
  <c r="J56" i="3" s="1"/>
  <c r="I43" i="3"/>
  <c r="J43" i="3" s="1"/>
  <c r="I44" i="3"/>
  <c r="J44" i="3" s="1"/>
  <c r="I45" i="3"/>
  <c r="J45" i="3" s="1"/>
  <c r="I58" i="3"/>
  <c r="J58" i="3" s="1"/>
  <c r="I61" i="3"/>
  <c r="I59" i="3"/>
  <c r="J59" i="3" s="1"/>
  <c r="I57" i="3"/>
  <c r="J57" i="3" s="1"/>
  <c r="I60" i="3"/>
  <c r="J60" i="3" s="1"/>
  <c r="I67" i="3"/>
  <c r="J67" i="3" s="1"/>
  <c r="I68" i="3"/>
  <c r="J68" i="3" s="1"/>
  <c r="I65" i="3"/>
  <c r="J65" i="3" s="1"/>
  <c r="I69" i="3"/>
  <c r="J69" i="3" s="1"/>
  <c r="I66" i="3"/>
  <c r="J66" i="3" s="1"/>
  <c r="I70" i="3"/>
  <c r="J70" i="3" s="1"/>
  <c r="I71" i="3"/>
  <c r="J71" i="3" s="1"/>
  <c r="I72" i="3"/>
  <c r="J72" i="3" s="1"/>
  <c r="I73" i="3"/>
  <c r="J73" i="3" s="1"/>
  <c r="I74" i="3"/>
  <c r="J74" i="3" s="1"/>
  <c r="I75" i="3"/>
  <c r="J75" i="3" s="1"/>
  <c r="I62" i="3"/>
  <c r="J62" i="3" s="1"/>
  <c r="I63" i="3"/>
  <c r="J63" i="3" s="1"/>
  <c r="I64" i="3"/>
  <c r="J64" i="3" s="1"/>
  <c r="I77" i="3"/>
  <c r="J77" i="3" s="1"/>
  <c r="I80" i="3"/>
  <c r="J80" i="3" s="1"/>
  <c r="I78" i="3"/>
  <c r="J78" i="3" s="1"/>
  <c r="I76" i="3"/>
  <c r="J76" i="3" s="1"/>
  <c r="I79" i="3"/>
  <c r="J79" i="3" s="1"/>
  <c r="I29" i="3"/>
  <c r="J29" i="3" s="1"/>
  <c r="I30" i="3"/>
  <c r="J30" i="3" s="1"/>
  <c r="I27" i="3"/>
  <c r="J27" i="3" s="1"/>
  <c r="I31" i="3"/>
  <c r="J31" i="3" s="1"/>
  <c r="I28" i="3"/>
  <c r="J28" i="3" s="1"/>
  <c r="I32" i="3"/>
  <c r="J32" i="3" s="1"/>
  <c r="I33" i="3"/>
  <c r="J33" i="3" s="1"/>
  <c r="I34" i="3"/>
  <c r="J34" i="3" s="1"/>
  <c r="I35" i="3"/>
  <c r="J35" i="3" s="1"/>
  <c r="I36" i="3"/>
  <c r="J36" i="3" s="1"/>
  <c r="I37" i="3"/>
  <c r="J37" i="3" s="1"/>
  <c r="I24" i="3"/>
  <c r="J24" i="3" s="1"/>
  <c r="I25" i="3"/>
  <c r="J25" i="3" s="1"/>
  <c r="I26" i="3"/>
  <c r="J26" i="3" s="1"/>
  <c r="L26" i="3" s="1"/>
  <c r="I39" i="3"/>
  <c r="J39" i="3" s="1"/>
  <c r="I42" i="3"/>
  <c r="J42" i="3" s="1"/>
  <c r="I40" i="3"/>
  <c r="J40" i="3" s="1"/>
  <c r="I38" i="3"/>
  <c r="J38" i="3" s="1"/>
  <c r="I41" i="3"/>
  <c r="J41" i="3" s="1"/>
  <c r="I86" i="3"/>
  <c r="J86" i="3" s="1"/>
  <c r="I87" i="3"/>
  <c r="J87" i="3" s="1"/>
  <c r="I84" i="3"/>
  <c r="J84" i="3" s="1"/>
  <c r="I88" i="3"/>
  <c r="J88" i="3" s="1"/>
  <c r="I85" i="3"/>
  <c r="J85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J94" i="3" s="1"/>
  <c r="I81" i="3"/>
  <c r="J81" i="3" s="1"/>
  <c r="I82" i="3"/>
  <c r="J82" i="3" s="1"/>
  <c r="I83" i="3"/>
  <c r="J83" i="3" s="1"/>
  <c r="I96" i="3"/>
  <c r="J96" i="3" s="1"/>
  <c r="I99" i="3"/>
  <c r="I97" i="3"/>
  <c r="J97" i="3" s="1"/>
  <c r="I95" i="3"/>
  <c r="J95" i="3" s="1"/>
  <c r="I98" i="3"/>
  <c r="J98" i="3" s="1"/>
  <c r="I105" i="3"/>
  <c r="J105" i="3" s="1"/>
  <c r="I106" i="3"/>
  <c r="J106" i="3" s="1"/>
  <c r="I103" i="3"/>
  <c r="J103" i="3" s="1"/>
  <c r="I107" i="3"/>
  <c r="J107" i="3" s="1"/>
  <c r="I104" i="3"/>
  <c r="J104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00" i="3"/>
  <c r="J100" i="3" s="1"/>
  <c r="I101" i="3"/>
  <c r="J101" i="3" s="1"/>
  <c r="I102" i="3"/>
  <c r="J102" i="3" s="1"/>
  <c r="I115" i="3"/>
  <c r="J115" i="3" s="1"/>
  <c r="I118" i="3"/>
  <c r="J118" i="3" s="1"/>
  <c r="L118" i="3" s="1"/>
  <c r="I116" i="3"/>
  <c r="J116" i="3" s="1"/>
  <c r="I114" i="3"/>
  <c r="J114" i="3" s="1"/>
  <c r="I117" i="3"/>
  <c r="J117" i="3" s="1"/>
  <c r="I124" i="3"/>
  <c r="J124" i="3" s="1"/>
  <c r="I125" i="3"/>
  <c r="J125" i="3" s="1"/>
  <c r="I122" i="3"/>
  <c r="J122" i="3" s="1"/>
  <c r="I126" i="3"/>
  <c r="J126" i="3" s="1"/>
  <c r="I123" i="3"/>
  <c r="J123" i="3" s="1"/>
  <c r="L123" i="3" s="1"/>
  <c r="I127" i="3"/>
  <c r="J127" i="3" s="1"/>
  <c r="I128" i="3"/>
  <c r="J128" i="3" s="1"/>
  <c r="I129" i="3"/>
  <c r="J129" i="3" s="1"/>
  <c r="I130" i="3"/>
  <c r="J130" i="3" s="1"/>
  <c r="I131" i="3"/>
  <c r="J131" i="3" s="1"/>
  <c r="I132" i="3"/>
  <c r="J132" i="3" s="1"/>
  <c r="I119" i="3"/>
  <c r="J119" i="3" s="1"/>
  <c r="I120" i="3"/>
  <c r="J120" i="3" s="1"/>
  <c r="L120" i="3" s="1"/>
  <c r="I121" i="3"/>
  <c r="J121" i="3" s="1"/>
  <c r="I134" i="3"/>
  <c r="J134" i="3" s="1"/>
  <c r="I137" i="3"/>
  <c r="I135" i="3"/>
  <c r="J135" i="3" s="1"/>
  <c r="I133" i="3"/>
  <c r="J133" i="3" s="1"/>
  <c r="I136" i="3"/>
  <c r="J136" i="3" s="1"/>
  <c r="I143" i="3"/>
  <c r="J143" i="3" s="1"/>
  <c r="I144" i="3"/>
  <c r="J144" i="3" s="1"/>
  <c r="I141" i="3"/>
  <c r="J141" i="3" s="1"/>
  <c r="I145" i="3"/>
  <c r="J145" i="3" s="1"/>
  <c r="I142" i="3"/>
  <c r="J142" i="3" s="1"/>
  <c r="I146" i="3"/>
  <c r="J146" i="3" s="1"/>
  <c r="I147" i="3"/>
  <c r="J147" i="3" s="1"/>
  <c r="I148" i="3"/>
  <c r="J148" i="3" s="1"/>
  <c r="I149" i="3"/>
  <c r="J149" i="3" s="1"/>
  <c r="I150" i="3"/>
  <c r="J150" i="3" s="1"/>
  <c r="I151" i="3"/>
  <c r="J151" i="3" s="1"/>
  <c r="I138" i="3"/>
  <c r="J138" i="3" s="1"/>
  <c r="I139" i="3"/>
  <c r="J139" i="3" s="1"/>
  <c r="I140" i="3"/>
  <c r="J140" i="3" s="1"/>
  <c r="I153" i="3"/>
  <c r="J153" i="3" s="1"/>
  <c r="I156" i="3"/>
  <c r="I154" i="3"/>
  <c r="J154" i="3" s="1"/>
  <c r="I152" i="3"/>
  <c r="J152" i="3" s="1"/>
  <c r="I155" i="3"/>
  <c r="J155" i="3" s="1"/>
  <c r="I162" i="3"/>
  <c r="J162" i="3" s="1"/>
  <c r="I163" i="3"/>
  <c r="J163" i="3" s="1"/>
  <c r="I160" i="3"/>
  <c r="J160" i="3" s="1"/>
  <c r="I164" i="3"/>
  <c r="J164" i="3" s="1"/>
  <c r="I161" i="3"/>
  <c r="J161" i="3" s="1"/>
  <c r="I165" i="3"/>
  <c r="J165" i="3" s="1"/>
  <c r="I166" i="3"/>
  <c r="J166" i="3" s="1"/>
  <c r="I167" i="3"/>
  <c r="J167" i="3" s="1"/>
  <c r="I168" i="3"/>
  <c r="J168" i="3" s="1"/>
  <c r="I169" i="3"/>
  <c r="J169" i="3" s="1"/>
  <c r="I170" i="3"/>
  <c r="J170" i="3" s="1"/>
  <c r="I157" i="3"/>
  <c r="J157" i="3" s="1"/>
  <c r="I158" i="3"/>
  <c r="J158" i="3" s="1"/>
  <c r="I159" i="3"/>
  <c r="J159" i="3" s="1"/>
  <c r="I172" i="3"/>
  <c r="J172" i="3" s="1"/>
  <c r="I175" i="3"/>
  <c r="I173" i="3"/>
  <c r="J173" i="3" s="1"/>
  <c r="I171" i="3"/>
  <c r="J171" i="3" s="1"/>
  <c r="I174" i="3"/>
  <c r="J174" i="3" s="1"/>
  <c r="I181" i="3"/>
  <c r="J181" i="3" s="1"/>
  <c r="I182" i="3"/>
  <c r="J182" i="3" s="1"/>
  <c r="I179" i="3"/>
  <c r="J179" i="3" s="1"/>
  <c r="I183" i="3"/>
  <c r="J183" i="3" s="1"/>
  <c r="I180" i="3"/>
  <c r="J180" i="3" s="1"/>
  <c r="I184" i="3"/>
  <c r="J184" i="3" s="1"/>
  <c r="I185" i="3"/>
  <c r="J185" i="3" s="1"/>
  <c r="I186" i="3"/>
  <c r="J186" i="3" s="1"/>
  <c r="I187" i="3"/>
  <c r="J187" i="3" s="1"/>
  <c r="I188" i="3"/>
  <c r="J188" i="3" s="1"/>
  <c r="I189" i="3"/>
  <c r="J189" i="3" s="1"/>
  <c r="I176" i="3"/>
  <c r="J176" i="3" s="1"/>
  <c r="I177" i="3"/>
  <c r="J177" i="3" s="1"/>
  <c r="I178" i="3"/>
  <c r="J178" i="3" s="1"/>
  <c r="I191" i="3"/>
  <c r="J191" i="3" s="1"/>
  <c r="I194" i="3"/>
  <c r="J194" i="3" s="1"/>
  <c r="I192" i="3"/>
  <c r="J192" i="3" s="1"/>
  <c r="I190" i="3"/>
  <c r="J190" i="3" s="1"/>
  <c r="I193" i="3"/>
  <c r="J193" i="3" s="1"/>
  <c r="I200" i="3"/>
  <c r="J200" i="3" s="1"/>
  <c r="I201" i="3"/>
  <c r="J201" i="3" s="1"/>
  <c r="I198" i="3"/>
  <c r="J198" i="3" s="1"/>
  <c r="I202" i="3"/>
  <c r="J202" i="3" s="1"/>
  <c r="I199" i="3"/>
  <c r="J199" i="3" s="1"/>
  <c r="I203" i="3"/>
  <c r="J203" i="3" s="1"/>
  <c r="I204" i="3"/>
  <c r="J204" i="3" s="1"/>
  <c r="I205" i="3"/>
  <c r="J205" i="3" s="1"/>
  <c r="I206" i="3"/>
  <c r="J206" i="3" s="1"/>
  <c r="I207" i="3"/>
  <c r="J207" i="3" s="1"/>
  <c r="I208" i="3"/>
  <c r="J208" i="3" s="1"/>
  <c r="I195" i="3"/>
  <c r="J195" i="3" s="1"/>
  <c r="I196" i="3"/>
  <c r="J196" i="3" s="1"/>
  <c r="I197" i="3"/>
  <c r="J197" i="3" s="1"/>
  <c r="I210" i="3"/>
  <c r="J210" i="3" s="1"/>
  <c r="I213" i="3"/>
  <c r="I211" i="3"/>
  <c r="J211" i="3" s="1"/>
  <c r="I209" i="3"/>
  <c r="J209" i="3" s="1"/>
  <c r="I212" i="3"/>
  <c r="J212" i="3" s="1"/>
  <c r="I11" i="3"/>
  <c r="J11" i="3" s="1"/>
  <c r="I8" i="3"/>
  <c r="J8" i="3" s="1"/>
  <c r="I12" i="3"/>
  <c r="J12" i="3" s="1"/>
  <c r="I9" i="3"/>
  <c r="J9" i="3" s="1"/>
  <c r="I10" i="3"/>
  <c r="J10" i="3" s="1"/>
  <c r="L43" i="3" l="1"/>
  <c r="L50" i="3"/>
  <c r="L20" i="3"/>
  <c r="L14" i="3"/>
  <c r="L176" i="3"/>
  <c r="L147" i="3"/>
  <c r="L32" i="3"/>
  <c r="L78" i="3"/>
  <c r="L44" i="3"/>
  <c r="L47" i="3"/>
  <c r="L211" i="3"/>
  <c r="L179" i="3"/>
  <c r="L133" i="3"/>
  <c r="L107" i="3"/>
  <c r="L94" i="3"/>
  <c r="L84" i="3"/>
  <c r="L73" i="3"/>
  <c r="L67" i="3"/>
  <c r="L193" i="3"/>
  <c r="L100" i="3"/>
  <c r="L51" i="3"/>
  <c r="L205" i="3"/>
  <c r="L153" i="3"/>
  <c r="L124" i="3"/>
  <c r="L189" i="3"/>
  <c r="L130" i="3"/>
  <c r="L45" i="3"/>
  <c r="L209" i="3"/>
  <c r="L206" i="3"/>
  <c r="L200" i="3"/>
  <c r="L183" i="3"/>
  <c r="L159" i="3"/>
  <c r="L165" i="3"/>
  <c r="L154" i="3"/>
  <c r="L21" i="3"/>
  <c r="L16" i="3"/>
  <c r="L23" i="3"/>
  <c r="L15" i="3"/>
  <c r="L10" i="3"/>
  <c r="L110" i="3"/>
  <c r="L98" i="3"/>
  <c r="L150" i="3"/>
  <c r="L144" i="3"/>
  <c r="L208" i="3"/>
  <c r="L173" i="3"/>
  <c r="L115" i="3"/>
  <c r="L109" i="3"/>
  <c r="L92" i="3"/>
  <c r="L86" i="3"/>
  <c r="L24" i="3"/>
  <c r="L31" i="3"/>
  <c r="L77" i="3"/>
  <c r="L71" i="3"/>
  <c r="L57" i="3"/>
  <c r="L54" i="3"/>
  <c r="L48" i="3"/>
  <c r="L5" i="3"/>
  <c r="L12" i="3"/>
  <c r="L161" i="3"/>
  <c r="L178" i="3"/>
  <c r="L184" i="3"/>
  <c r="L155" i="3"/>
  <c r="L119" i="3"/>
  <c r="L126" i="3"/>
  <c r="L95" i="3"/>
  <c r="L212" i="3"/>
  <c r="L207" i="3"/>
  <c r="L201" i="3"/>
  <c r="L177" i="3"/>
  <c r="L180" i="3"/>
  <c r="L172" i="3"/>
  <c r="L166" i="3"/>
  <c r="L152" i="3"/>
  <c r="L149" i="3"/>
  <c r="L143" i="3"/>
  <c r="L132" i="3"/>
  <c r="L122" i="3"/>
  <c r="L102" i="3"/>
  <c r="L108" i="3"/>
  <c r="L97" i="3"/>
  <c r="L91" i="3"/>
  <c r="L41" i="3"/>
  <c r="L37" i="3"/>
  <c r="L27" i="3"/>
  <c r="L64" i="3"/>
  <c r="L70" i="3"/>
  <c r="L59" i="3"/>
  <c r="L53" i="3"/>
  <c r="L22" i="3"/>
  <c r="L18" i="3"/>
  <c r="L8" i="3"/>
  <c r="L198" i="3"/>
  <c r="L167" i="3"/>
  <c r="L148" i="3"/>
  <c r="L136" i="3"/>
  <c r="L131" i="3"/>
  <c r="L125" i="3"/>
  <c r="L101" i="3"/>
  <c r="L104" i="3"/>
  <c r="L96" i="3"/>
  <c r="L90" i="3"/>
  <c r="L38" i="3"/>
  <c r="L36" i="3"/>
  <c r="L30" i="3"/>
  <c r="L63" i="3"/>
  <c r="L66" i="3"/>
  <c r="L58" i="3"/>
  <c r="L52" i="3"/>
  <c r="L19" i="3"/>
  <c r="L17" i="3"/>
  <c r="L11" i="3"/>
  <c r="L158" i="3"/>
  <c r="L83" i="3"/>
  <c r="L35" i="3"/>
  <c r="L62" i="3"/>
  <c r="L204" i="3"/>
  <c r="L182" i="3"/>
  <c r="L140" i="3"/>
  <c r="L129" i="3"/>
  <c r="L113" i="3"/>
  <c r="L42" i="3"/>
  <c r="L79" i="3"/>
  <c r="L65" i="3"/>
  <c r="L197" i="3"/>
  <c r="L203" i="3"/>
  <c r="L192" i="3"/>
  <c r="L187" i="3"/>
  <c r="L181" i="3"/>
  <c r="L170" i="3"/>
  <c r="L160" i="3"/>
  <c r="L139" i="3"/>
  <c r="L142" i="3"/>
  <c r="L134" i="3"/>
  <c r="L128" i="3"/>
  <c r="L114" i="3"/>
  <c r="L112" i="3"/>
  <c r="L106" i="3"/>
  <c r="L81" i="3"/>
  <c r="L88" i="3"/>
  <c r="L39" i="3"/>
  <c r="L33" i="3"/>
  <c r="L76" i="3"/>
  <c r="L74" i="3"/>
  <c r="L68" i="3"/>
  <c r="L40" i="3"/>
  <c r="L210" i="3"/>
  <c r="L188" i="3"/>
  <c r="L164" i="3"/>
  <c r="L135" i="3"/>
  <c r="L82" i="3"/>
  <c r="L196" i="3"/>
  <c r="L199" i="3"/>
  <c r="L194" i="3"/>
  <c r="L186" i="3"/>
  <c r="L174" i="3"/>
  <c r="L169" i="3"/>
  <c r="L163" i="3"/>
  <c r="L138" i="3"/>
  <c r="L145" i="3"/>
  <c r="L121" i="3"/>
  <c r="L127" i="3"/>
  <c r="L116" i="3"/>
  <c r="L111" i="3"/>
  <c r="L105" i="3"/>
  <c r="L56" i="3"/>
  <c r="L46" i="3"/>
  <c r="L7" i="3"/>
  <c r="L13" i="3"/>
  <c r="L89" i="3"/>
  <c r="L29" i="3"/>
  <c r="L69" i="3"/>
  <c r="L190" i="3"/>
  <c r="L157" i="3"/>
  <c r="L146" i="3"/>
  <c r="L117" i="3"/>
  <c r="L103" i="3"/>
  <c r="L85" i="3"/>
  <c r="L34" i="3"/>
  <c r="L75" i="3"/>
  <c r="L195" i="3"/>
  <c r="L202" i="3"/>
  <c r="L191" i="3"/>
  <c r="L185" i="3"/>
  <c r="L171" i="3"/>
  <c r="L168" i="3"/>
  <c r="L162" i="3"/>
  <c r="L151" i="3"/>
  <c r="L141" i="3"/>
  <c r="L93" i="3"/>
  <c r="L87" i="3"/>
  <c r="L25" i="3"/>
  <c r="L28" i="3"/>
  <c r="L80" i="3"/>
  <c r="L72" i="3"/>
  <c r="L60" i="3"/>
  <c r="L55" i="3"/>
  <c r="L49" i="3"/>
  <c r="L6" i="3"/>
  <c r="L9" i="3"/>
</calcChain>
</file>

<file path=xl/sharedStrings.xml><?xml version="1.0" encoding="utf-8"?>
<sst xmlns="http://schemas.openxmlformats.org/spreadsheetml/2006/main" count="1083" uniqueCount="90">
  <si>
    <t>1A Nature reserves and sites reserved for nature conservation</t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</si>
  <si>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</si>
  <si>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</si>
  <si>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</si>
  <si>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</si>
  <si>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</si>
  <si>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</si>
  <si>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</si>
  <si>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South Karelia</t>
  </si>
  <si>
    <t>Etelä-Savo</t>
  </si>
  <si>
    <t>Pohjois-Savo</t>
  </si>
  <si>
    <t>North Karelia</t>
  </si>
  <si>
    <t>Central Finland</t>
  </si>
  <si>
    <t>South Ostrobothnia</t>
  </si>
  <si>
    <t>Ostrobothnia</t>
  </si>
  <si>
    <t>Central Ostrobothnia</t>
  </si>
  <si>
    <t>Åland</t>
  </si>
  <si>
    <t>North Ostrobothnia</t>
  </si>
  <si>
    <t>Kainuu</t>
  </si>
  <si>
    <t>Lapland</t>
  </si>
  <si>
    <t>1B Other statutory protected areas, total</t>
  </si>
  <si>
    <t>1C Fixed-term protection areas</t>
  </si>
  <si>
    <t>1A+1B+1C STATUTORY PROTECTED AREAS, TOTAL</t>
  </si>
  <si>
    <t>2A Special biodiversity sites  in commercial forests, no forestry measures</t>
  </si>
  <si>
    <t>2B Biodiversity sites in commercial forests, restricted forestry use</t>
  </si>
  <si>
    <t>2A+2B BIODIVERSITY CONSERVATION SITES IN COMMERCIAL FORESTS, TOTAL</t>
  </si>
  <si>
    <t>1A+1B+1C+2A+2B PROTECTED FORESTS, TOTAL</t>
  </si>
  <si>
    <t>3 FORESTS SUPPORTING CONSERVATION OF NATURE VALUES, other special sites, restricted forestry use</t>
  </si>
  <si>
    <t>Description of the protection categories are only in finnish / swedish.
The areas of forest land and poorly productive forest land are based on the plot sampling of the 11th National Forest Inventory (NFI11) in years 2009-2013. The relative standard error for the estimate of forest land is about 3 % in the smallest provinces and about 1 % in the largest ones; and about 4 % in Åland.
Forest land and poorly productive forest land together form a wooded land area, forest.
Forests supporting conservation of nature values include only state-owned areas and research forests in the Åland Islands.</t>
  </si>
  <si>
    <t>Latest update:</t>
  </si>
  <si>
    <t>20161018 09:00</t>
  </si>
  <si>
    <t>Source:</t>
  </si>
  <si>
    <t>OSF: Natural Resources Institute Finland, Forest protection</t>
  </si>
  <si>
    <t>Contact:</t>
  </si>
  <si>
    <t>&lt;A HREF=http://stat.luke.fi/en/forest-protection TARGET=_blank&gt;The home page of statistics&lt;/A&gt;</t>
  </si>
  <si>
    <t>Copyright</t>
  </si>
  <si>
    <t>Units:</t>
  </si>
  <si>
    <t>1 000 ha, percentage</t>
  </si>
  <si>
    <t>Database:</t>
  </si>
  <si>
    <t>Luke/Tilastot</t>
  </si>
  <si>
    <t>Internal reference code:</t>
  </si>
  <si>
    <t>Luke_Met_Suojelu_02</t>
  </si>
  <si>
    <t>in 1 000 ha</t>
  </si>
  <si>
    <t>%</t>
  </si>
  <si>
    <r>
      <t xml:space="preserve">Forestry land - Poorly productive forest land
</t>
    </r>
    <r>
      <rPr>
        <b/>
        <i/>
        <sz val="11"/>
        <color rgb="FF000000"/>
        <rFont val="Calibri"/>
        <family val="2"/>
      </rPr>
      <t>calculated</t>
    </r>
  </si>
  <si>
    <r>
      <t xml:space="preserve">Forestry land - Forest land
</t>
    </r>
    <r>
      <rPr>
        <b/>
        <i/>
        <sz val="11"/>
        <color rgb="FF000000"/>
        <rFont val="Calibri"/>
        <family val="2"/>
      </rPr>
      <t>original</t>
    </r>
  </si>
  <si>
    <r>
      <t xml:space="preserve">Forestry land - Forest land and poorly productive forest land, total
</t>
    </r>
    <r>
      <rPr>
        <b/>
        <i/>
        <sz val="11"/>
        <color rgb="FF000000"/>
        <rFont val="Calibri"/>
        <family val="2"/>
      </rPr>
      <t>original</t>
    </r>
  </si>
  <si>
    <t>FI1B</t>
  </si>
  <si>
    <t>Helsinki-Uusimaa</t>
  </si>
  <si>
    <t>FI1B1</t>
  </si>
  <si>
    <t>FI1C</t>
  </si>
  <si>
    <t>South Finland</t>
  </si>
  <si>
    <t>FI1C1</t>
  </si>
  <si>
    <t>FI19</t>
  </si>
  <si>
    <t>West Finland</t>
  </si>
  <si>
    <t>FI196</t>
  </si>
  <si>
    <t>FI1C2</t>
  </si>
  <si>
    <t>FI197</t>
  </si>
  <si>
    <t>FI1C3</t>
  </si>
  <si>
    <t>FI1C4</t>
  </si>
  <si>
    <t>FI1C5</t>
  </si>
  <si>
    <t>FI1D</t>
  </si>
  <si>
    <t>North &amp; East Finland</t>
  </si>
  <si>
    <t>FI1D1</t>
  </si>
  <si>
    <t>FI1D2</t>
  </si>
  <si>
    <t>FI1D3</t>
  </si>
  <si>
    <t>FI193</t>
  </si>
  <si>
    <t>FI194</t>
  </si>
  <si>
    <t>FI195</t>
  </si>
  <si>
    <t>FI1D5</t>
  </si>
  <si>
    <t>FI20</t>
  </si>
  <si>
    <t>FI200</t>
  </si>
  <si>
    <t>FI1D6</t>
  </si>
  <si>
    <t>FI1D4</t>
  </si>
  <si>
    <t>FI1D7</t>
  </si>
  <si>
    <t>1B1 Other statutory protected areas, no felling</t>
  </si>
  <si>
    <t>1B2  Other statutory protected areas, cautious felling possible</t>
  </si>
  <si>
    <t>Protection Categories</t>
  </si>
  <si>
    <t>NUTS 2 Level</t>
  </si>
  <si>
    <t>NUTS 3 Level</t>
  </si>
  <si>
    <t>Code</t>
  </si>
  <si>
    <t>Name</t>
  </si>
  <si>
    <t>ID - originally sorted by NUTS3 Code</t>
  </si>
  <si>
    <t>#</t>
  </si>
  <si>
    <t>Value adding steps:</t>
  </si>
  <si>
    <t>Columns with percentage values added; Table enabled for filtering at NUTS 2 &amp; 3 levels</t>
  </si>
  <si>
    <t>Table formated</t>
  </si>
  <si>
    <t>Table Quality checked: Totals</t>
  </si>
  <si>
    <t>JRC value adding: 2019-02</t>
  </si>
  <si>
    <t>Protected areas, biodiversity conservation sites in commercial forests and forests supporting conservation of nature values (in 1000 ha) by Land classes in NFI 11 (2009-2013) by various Protection categories and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</si>
</sst>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55"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0" fillId="0" borderId="0" xfId="0" applyFill="1" applyAlignment="1" applyProtection="1">
      <alignment wrapText="1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horizontal="center" vertical="top" wrapText="1"/>
    </xf>
    <xf numFmtId="0" fontId="2" fillId="0" borderId="3" xfId="0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vertical="top"/>
    </xf>
    <xf numFmtId="0" fontId="2" fillId="0" borderId="5" xfId="0" applyFont="1" applyFill="1" applyBorder="1" applyAlignment="1" applyProtection="1">
      <alignment vertical="top"/>
    </xf>
    <xf numFmtId="0" fontId="2" fillId="0" borderId="6" xfId="0" applyFont="1" applyFill="1" applyBorder="1" applyAlignment="1" applyProtection="1">
      <alignment vertical="top"/>
    </xf>
    <xf numFmtId="0" fontId="0" fillId="0" borderId="7" xfId="0" applyFont="1" applyFill="1" applyBorder="1" applyProtection="1"/>
    <xf numFmtId="0" fontId="0" fillId="0" borderId="7" xfId="0" applyFill="1" applyBorder="1" applyProtection="1"/>
    <xf numFmtId="0" fontId="0" fillId="0" borderId="4" xfId="0" applyFill="1" applyBorder="1" applyProtection="1"/>
    <xf numFmtId="0" fontId="0" fillId="0" borderId="4" xfId="0" applyFont="1" applyFill="1" applyBorder="1" applyProtection="1"/>
    <xf numFmtId="0" fontId="2" fillId="0" borderId="7" xfId="0" applyFont="1" applyFill="1" applyBorder="1" applyProtection="1"/>
    <xf numFmtId="164" fontId="0" fillId="0" borderId="7" xfId="0" applyNumberFormat="1" applyFill="1" applyBorder="1" applyProtection="1"/>
    <xf numFmtId="165" fontId="0" fillId="0" borderId="7" xfId="1" applyNumberFormat="1" applyFont="1" applyFill="1" applyBorder="1" applyProtection="1"/>
    <xf numFmtId="164" fontId="2" fillId="0" borderId="7" xfId="0" applyNumberFormat="1" applyFont="1" applyFill="1" applyBorder="1" applyProtection="1"/>
    <xf numFmtId="165" fontId="2" fillId="0" borderId="7" xfId="1" applyNumberFormat="1" applyFont="1" applyFill="1" applyBorder="1" applyProtection="1"/>
    <xf numFmtId="0" fontId="0" fillId="0" borderId="2" xfId="0" applyFill="1" applyBorder="1" applyAlignment="1" applyProtection="1">
      <alignment horizontal="center"/>
    </xf>
    <xf numFmtId="0" fontId="0" fillId="0" borderId="1" xfId="0" applyFont="1" applyFill="1" applyBorder="1" applyProtection="1"/>
    <xf numFmtId="0" fontId="0" fillId="0" borderId="1" xfId="0" applyFill="1" applyBorder="1" applyProtection="1"/>
    <xf numFmtId="0" fontId="2" fillId="0" borderId="1" xfId="0" applyFont="1" applyFill="1" applyBorder="1" applyProtection="1"/>
    <xf numFmtId="164" fontId="0" fillId="0" borderId="1" xfId="0" applyNumberFormat="1" applyFill="1" applyBorder="1" applyProtection="1"/>
    <xf numFmtId="165" fontId="0" fillId="0" borderId="1" xfId="1" applyNumberFormat="1" applyFont="1" applyFill="1" applyBorder="1" applyProtection="1"/>
    <xf numFmtId="165" fontId="0" fillId="0" borderId="3" xfId="1" applyNumberFormat="1" applyFont="1" applyFill="1" applyBorder="1" applyProtection="1"/>
    <xf numFmtId="0" fontId="0" fillId="0" borderId="8" xfId="0" applyFill="1" applyBorder="1" applyAlignment="1" applyProtection="1">
      <alignment horizontal="center"/>
    </xf>
    <xf numFmtId="165" fontId="0" fillId="0" borderId="9" xfId="1" applyNumberFormat="1" applyFont="1" applyFill="1" applyBorder="1" applyProtection="1"/>
    <xf numFmtId="165" fontId="2" fillId="0" borderId="9" xfId="1" applyNumberFormat="1" applyFont="1" applyFill="1" applyBorder="1" applyProtection="1"/>
    <xf numFmtId="0" fontId="0" fillId="0" borderId="5" xfId="0" applyFill="1" applyBorder="1" applyAlignment="1" applyProtection="1">
      <alignment horizontal="center"/>
    </xf>
    <xf numFmtId="0" fontId="2" fillId="0" borderId="4" xfId="0" applyFont="1" applyFill="1" applyBorder="1" applyProtection="1"/>
    <xf numFmtId="164" fontId="0" fillId="0" borderId="4" xfId="0" applyNumberFormat="1" applyFill="1" applyBorder="1" applyProtection="1"/>
    <xf numFmtId="165" fontId="0" fillId="0" borderId="4" xfId="1" applyNumberFormat="1" applyFont="1" applyFill="1" applyBorder="1" applyProtection="1"/>
    <xf numFmtId="165" fontId="0" fillId="0" borderId="6" xfId="1" applyNumberFormat="1" applyFont="1" applyFill="1" applyBorder="1" applyProtection="1"/>
    <xf numFmtId="0" fontId="2" fillId="0" borderId="2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vertical="top"/>
    </xf>
    <xf numFmtId="0" fontId="2" fillId="0" borderId="5" xfId="0" applyFont="1" applyFill="1" applyBorder="1" applyAlignment="1" applyProtection="1">
      <alignment horizontal="center" vertical="top" wrapText="1"/>
    </xf>
    <xf numFmtId="0" fontId="0" fillId="0" borderId="4" xfId="0" applyFill="1" applyBorder="1" applyAlignment="1" applyProtection="1">
      <alignment vertical="top"/>
    </xf>
    <xf numFmtId="0" fontId="2" fillId="0" borderId="4" xfId="0" applyFont="1" applyFill="1" applyBorder="1" applyAlignment="1" applyProtection="1">
      <alignment vertical="top" wrapText="1"/>
    </xf>
    <xf numFmtId="0" fontId="2" fillId="0" borderId="6" xfId="0" applyFont="1" applyFill="1" applyBorder="1" applyAlignment="1" applyProtection="1">
      <alignment vertical="top" wrapText="1"/>
    </xf>
    <xf numFmtId="0" fontId="2" fillId="0" borderId="3" xfId="0" applyFont="1" applyFill="1" applyBorder="1" applyProtection="1"/>
    <xf numFmtId="0" fontId="2" fillId="0" borderId="9" xfId="0" applyFont="1" applyFill="1" applyBorder="1" applyProtection="1"/>
    <xf numFmtId="0" fontId="2" fillId="0" borderId="6" xfId="0" applyFont="1" applyFill="1" applyBorder="1" applyProtection="1"/>
    <xf numFmtId="164" fontId="0" fillId="0" borderId="2" xfId="0" applyNumberFormat="1" applyFill="1" applyBorder="1" applyProtection="1"/>
    <xf numFmtId="164" fontId="0" fillId="0" borderId="8" xfId="0" applyNumberFormat="1" applyFill="1" applyBorder="1" applyProtection="1"/>
    <xf numFmtId="164" fontId="2" fillId="0" borderId="8" xfId="0" applyNumberFormat="1" applyFont="1" applyFill="1" applyBorder="1" applyProtection="1"/>
    <xf numFmtId="164" fontId="0" fillId="0" borderId="5" xfId="0" applyNumberFormat="1" applyFill="1" applyBorder="1" applyProtection="1"/>
    <xf numFmtId="165" fontId="2" fillId="0" borderId="3" xfId="1" applyNumberFormat="1" applyFont="1" applyFill="1" applyBorder="1" applyProtection="1"/>
    <xf numFmtId="165" fontId="2" fillId="0" borderId="6" xfId="1" applyNumberFormat="1" applyFont="1" applyFill="1" applyBorder="1" applyProtection="1"/>
    <xf numFmtId="164" fontId="2" fillId="0" borderId="2" xfId="0" applyNumberFormat="1" applyFont="1" applyFill="1" applyBorder="1" applyProtection="1"/>
    <xf numFmtId="164" fontId="2" fillId="0" borderId="5" xfId="0" applyNumberFormat="1" applyFont="1" applyFill="1" applyBorder="1" applyProtection="1"/>
    <xf numFmtId="165" fontId="2" fillId="0" borderId="1" xfId="1" applyNumberFormat="1" applyFont="1" applyFill="1" applyBorder="1" applyProtection="1"/>
    <xf numFmtId="164" fontId="2" fillId="0" borderId="1" xfId="0" applyNumberFormat="1" applyFont="1" applyFill="1" applyBorder="1" applyProtection="1"/>
    <xf numFmtId="165" fontId="2" fillId="0" borderId="4" xfId="1" applyNumberFormat="1" applyFont="1" applyFill="1" applyBorder="1" applyProtection="1"/>
    <xf numFmtId="164" fontId="2" fillId="0" borderId="4" xfId="0" applyNumberFormat="1" applyFont="1" applyFill="1" applyBorder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3"/>
  <sheetViews>
    <sheetView tabSelected="1" workbookViewId="0"/>
  </sheetViews>
  <sheetFormatPr defaultRowHeight="15" x14ac:dyDescent="0.25"/>
  <cols>
    <col min="1" max="1" width="13.7109375" customWidth="1"/>
    <col min="2" max="2" width="94.85546875" customWidth="1"/>
    <col min="3" max="3" width="12.7109375" customWidth="1"/>
    <col min="4" max="4" width="20.7109375" customWidth="1"/>
    <col min="5" max="5" width="12.7109375" customWidth="1"/>
    <col min="6" max="6" width="20.7109375" customWidth="1"/>
    <col min="7" max="12" width="10.7109375" customWidth="1"/>
  </cols>
  <sheetData>
    <row r="1" spans="1:12" ht="18.75" x14ac:dyDescent="0.3">
      <c r="A1" s="1" t="s">
        <v>89</v>
      </c>
      <c r="B1" s="1"/>
      <c r="C1" s="1"/>
      <c r="D1" s="1"/>
      <c r="E1" s="1"/>
    </row>
    <row r="2" spans="1:12" ht="15.75" thickBot="1" x14ac:dyDescent="0.3"/>
    <row r="3" spans="1:12" s="3" customFormat="1" ht="60" customHeight="1" x14ac:dyDescent="0.25">
      <c r="A3" s="34" t="s">
        <v>82</v>
      </c>
      <c r="B3" s="35" t="s">
        <v>77</v>
      </c>
      <c r="C3" s="4" t="s">
        <v>78</v>
      </c>
      <c r="D3" s="4"/>
      <c r="E3" s="4" t="s">
        <v>79</v>
      </c>
      <c r="F3" s="6"/>
      <c r="G3" s="5" t="s">
        <v>45</v>
      </c>
      <c r="H3" s="4"/>
      <c r="I3" s="4" t="s">
        <v>44</v>
      </c>
      <c r="J3" s="6"/>
      <c r="K3" s="5" t="s">
        <v>46</v>
      </c>
      <c r="L3" s="6"/>
    </row>
    <row r="4" spans="1:12" ht="30.75" customHeight="1" thickBot="1" x14ac:dyDescent="0.3">
      <c r="A4" s="36" t="s">
        <v>83</v>
      </c>
      <c r="B4" s="37"/>
      <c r="C4" s="38" t="s">
        <v>80</v>
      </c>
      <c r="D4" s="38" t="s">
        <v>81</v>
      </c>
      <c r="E4" s="38" t="s">
        <v>80</v>
      </c>
      <c r="F4" s="39" t="s">
        <v>81</v>
      </c>
      <c r="G4" s="8" t="s">
        <v>42</v>
      </c>
      <c r="H4" s="7" t="s">
        <v>43</v>
      </c>
      <c r="I4" s="7" t="s">
        <v>42</v>
      </c>
      <c r="J4" s="9" t="s">
        <v>43</v>
      </c>
      <c r="K4" s="8" t="s">
        <v>42</v>
      </c>
      <c r="L4" s="9" t="s">
        <v>43</v>
      </c>
    </row>
    <row r="5" spans="1:12" x14ac:dyDescent="0.25">
      <c r="A5" s="19">
        <v>1</v>
      </c>
      <c r="B5" s="20" t="s">
        <v>0</v>
      </c>
      <c r="C5" s="20" t="s">
        <v>53</v>
      </c>
      <c r="D5" s="20" t="s">
        <v>54</v>
      </c>
      <c r="E5" s="21" t="s">
        <v>66</v>
      </c>
      <c r="F5" s="40" t="s">
        <v>12</v>
      </c>
      <c r="G5" s="43">
        <v>26.2</v>
      </c>
      <c r="H5" s="24">
        <f>G5/$K5</f>
        <v>0.85064935064935066</v>
      </c>
      <c r="I5" s="23">
        <f>K5-G5</f>
        <v>4.6000000000000014</v>
      </c>
      <c r="J5" s="25">
        <f>I5/$K5</f>
        <v>0.1493506493506494</v>
      </c>
      <c r="K5" s="49">
        <v>30.8</v>
      </c>
      <c r="L5" s="47">
        <f>SUM(H5,J5)</f>
        <v>1</v>
      </c>
    </row>
    <row r="6" spans="1:12" x14ac:dyDescent="0.25">
      <c r="A6" s="26">
        <v>2</v>
      </c>
      <c r="B6" s="10" t="s">
        <v>0</v>
      </c>
      <c r="C6" s="10" t="s">
        <v>53</v>
      </c>
      <c r="D6" s="10" t="s">
        <v>54</v>
      </c>
      <c r="E6" s="11" t="s">
        <v>67</v>
      </c>
      <c r="F6" s="41" t="s">
        <v>13</v>
      </c>
      <c r="G6" s="44">
        <v>12.6</v>
      </c>
      <c r="H6" s="16">
        <f>G6/$K6</f>
        <v>0.75449101796407192</v>
      </c>
      <c r="I6" s="15">
        <f>K6-G6</f>
        <v>4.0999999999999996</v>
      </c>
      <c r="J6" s="27">
        <f>I6/$K6</f>
        <v>0.24550898203592814</v>
      </c>
      <c r="K6" s="45">
        <v>16.7</v>
      </c>
      <c r="L6" s="28">
        <f>SUM(H6,J6)</f>
        <v>1</v>
      </c>
    </row>
    <row r="7" spans="1:12" x14ac:dyDescent="0.25">
      <c r="A7" s="26">
        <v>3</v>
      </c>
      <c r="B7" s="10" t="s">
        <v>0</v>
      </c>
      <c r="C7" s="10" t="s">
        <v>53</v>
      </c>
      <c r="D7" s="10" t="s">
        <v>54</v>
      </c>
      <c r="E7" s="11" t="s">
        <v>68</v>
      </c>
      <c r="F7" s="41" t="s">
        <v>14</v>
      </c>
      <c r="G7" s="44">
        <v>14.3</v>
      </c>
      <c r="H7" s="16">
        <f>G7/$K7</f>
        <v>0.83625730994152048</v>
      </c>
      <c r="I7" s="15">
        <f>K7-G7</f>
        <v>2.8000000000000007</v>
      </c>
      <c r="J7" s="27">
        <f>I7/$K7</f>
        <v>0.16374269005847955</v>
      </c>
      <c r="K7" s="45">
        <v>17.100000000000001</v>
      </c>
      <c r="L7" s="28">
        <f>SUM(H7,J7)</f>
        <v>1</v>
      </c>
    </row>
    <row r="8" spans="1:12" x14ac:dyDescent="0.25">
      <c r="A8" s="26">
        <v>4</v>
      </c>
      <c r="B8" s="10" t="s">
        <v>0</v>
      </c>
      <c r="C8" s="10" t="s">
        <v>53</v>
      </c>
      <c r="D8" s="10" t="s">
        <v>54</v>
      </c>
      <c r="E8" s="10" t="s">
        <v>55</v>
      </c>
      <c r="F8" s="41" t="s">
        <v>3</v>
      </c>
      <c r="G8" s="44">
        <v>9.1</v>
      </c>
      <c r="H8" s="16">
        <f>G8/$K8</f>
        <v>0.74590163934426235</v>
      </c>
      <c r="I8" s="15">
        <f>K8-G8</f>
        <v>3.0999999999999996</v>
      </c>
      <c r="J8" s="27">
        <f>I8/$K8</f>
        <v>0.25409836065573771</v>
      </c>
      <c r="K8" s="45">
        <v>12.2</v>
      </c>
      <c r="L8" s="28">
        <f>SUM(H8,J8)</f>
        <v>1</v>
      </c>
    </row>
    <row r="9" spans="1:12" x14ac:dyDescent="0.25">
      <c r="A9" s="26">
        <v>5</v>
      </c>
      <c r="B9" s="10" t="s">
        <v>0</v>
      </c>
      <c r="C9" s="10" t="s">
        <v>53</v>
      </c>
      <c r="D9" s="10" t="s">
        <v>54</v>
      </c>
      <c r="E9" s="11" t="s">
        <v>57</v>
      </c>
      <c r="F9" s="41" t="s">
        <v>5</v>
      </c>
      <c r="G9" s="44">
        <v>17.2</v>
      </c>
      <c r="H9" s="16">
        <f>G9/$K9</f>
        <v>0.85572139303482575</v>
      </c>
      <c r="I9" s="15">
        <f>K9-G9</f>
        <v>2.9000000000000021</v>
      </c>
      <c r="J9" s="27">
        <f>I9/$K9</f>
        <v>0.14427860696517422</v>
      </c>
      <c r="K9" s="45">
        <v>20.100000000000001</v>
      </c>
      <c r="L9" s="28">
        <f>SUM(H9,J9)</f>
        <v>1</v>
      </c>
    </row>
    <row r="10" spans="1:12" x14ac:dyDescent="0.25">
      <c r="A10" s="26">
        <v>6</v>
      </c>
      <c r="B10" s="10" t="s">
        <v>0</v>
      </c>
      <c r="C10" s="10" t="s">
        <v>47</v>
      </c>
      <c r="D10" s="10" t="s">
        <v>48</v>
      </c>
      <c r="E10" s="10" t="s">
        <v>49</v>
      </c>
      <c r="F10" s="41" t="s">
        <v>1</v>
      </c>
      <c r="G10" s="44">
        <v>20.2</v>
      </c>
      <c r="H10" s="16">
        <f>G10/$K10</f>
        <v>0.84518828451882844</v>
      </c>
      <c r="I10" s="15">
        <f>K10-G10</f>
        <v>3.6999999999999993</v>
      </c>
      <c r="J10" s="27">
        <f>I10/$K10</f>
        <v>0.15481171548117154</v>
      </c>
      <c r="K10" s="45">
        <v>23.9</v>
      </c>
      <c r="L10" s="28">
        <f>SUM(H10,J10)</f>
        <v>1</v>
      </c>
    </row>
    <row r="11" spans="1:12" x14ac:dyDescent="0.25">
      <c r="A11" s="26">
        <v>7</v>
      </c>
      <c r="B11" s="10" t="s">
        <v>0</v>
      </c>
      <c r="C11" s="10" t="s">
        <v>50</v>
      </c>
      <c r="D11" s="10" t="s">
        <v>51</v>
      </c>
      <c r="E11" s="10" t="s">
        <v>52</v>
      </c>
      <c r="F11" s="41" t="s">
        <v>2</v>
      </c>
      <c r="G11" s="44">
        <v>15.7</v>
      </c>
      <c r="H11" s="16">
        <f>G11/$K11</f>
        <v>0.75845410628019327</v>
      </c>
      <c r="I11" s="15">
        <f>K11-G11</f>
        <v>5</v>
      </c>
      <c r="J11" s="27">
        <f>I11/$K11</f>
        <v>0.24154589371980678</v>
      </c>
      <c r="K11" s="45">
        <v>20.7</v>
      </c>
      <c r="L11" s="28">
        <f>SUM(H11,J11)</f>
        <v>1</v>
      </c>
    </row>
    <row r="12" spans="1:12" x14ac:dyDescent="0.25">
      <c r="A12" s="26">
        <v>8</v>
      </c>
      <c r="B12" s="10" t="s">
        <v>0</v>
      </c>
      <c r="C12" s="10" t="s">
        <v>50</v>
      </c>
      <c r="D12" s="10" t="s">
        <v>51</v>
      </c>
      <c r="E12" s="10" t="s">
        <v>56</v>
      </c>
      <c r="F12" s="41" t="s">
        <v>4</v>
      </c>
      <c r="G12" s="44">
        <v>7.5</v>
      </c>
      <c r="H12" s="16">
        <f>G12/$K12</f>
        <v>0.74257425742574257</v>
      </c>
      <c r="I12" s="15">
        <f>K12-G12</f>
        <v>2.5999999999999996</v>
      </c>
      <c r="J12" s="27">
        <f>I12/$K12</f>
        <v>0.25742574257425738</v>
      </c>
      <c r="K12" s="45">
        <v>10.1</v>
      </c>
      <c r="L12" s="28">
        <f>SUM(H12,J12)</f>
        <v>1</v>
      </c>
    </row>
    <row r="13" spans="1:12" x14ac:dyDescent="0.25">
      <c r="A13" s="26">
        <v>9</v>
      </c>
      <c r="B13" s="10" t="s">
        <v>0</v>
      </c>
      <c r="C13" s="10" t="s">
        <v>50</v>
      </c>
      <c r="D13" s="10" t="s">
        <v>51</v>
      </c>
      <c r="E13" s="10" t="s">
        <v>58</v>
      </c>
      <c r="F13" s="41" t="s">
        <v>6</v>
      </c>
      <c r="G13" s="44">
        <v>6.6</v>
      </c>
      <c r="H13" s="16">
        <f>G13/$K13</f>
        <v>0.92957746478873238</v>
      </c>
      <c r="I13" s="15">
        <f>K13-G13</f>
        <v>0.5</v>
      </c>
      <c r="J13" s="27">
        <f>I13/$K13</f>
        <v>7.0422535211267609E-2</v>
      </c>
      <c r="K13" s="45">
        <v>7.1</v>
      </c>
      <c r="L13" s="28">
        <f>SUM(H13,J13)</f>
        <v>1</v>
      </c>
    </row>
    <row r="14" spans="1:12" x14ac:dyDescent="0.25">
      <c r="A14" s="26">
        <v>10</v>
      </c>
      <c r="B14" s="10" t="s">
        <v>0</v>
      </c>
      <c r="C14" s="10" t="s">
        <v>50</v>
      </c>
      <c r="D14" s="10" t="s">
        <v>51</v>
      </c>
      <c r="E14" s="10" t="s">
        <v>59</v>
      </c>
      <c r="F14" s="41" t="s">
        <v>7</v>
      </c>
      <c r="G14" s="44">
        <v>6.2</v>
      </c>
      <c r="H14" s="16">
        <f>G14/$K14</f>
        <v>0.83783783783783783</v>
      </c>
      <c r="I14" s="15">
        <f>K14-G14</f>
        <v>1.2000000000000002</v>
      </c>
      <c r="J14" s="27">
        <f>I14/$K14</f>
        <v>0.16216216216216217</v>
      </c>
      <c r="K14" s="45">
        <v>7.4</v>
      </c>
      <c r="L14" s="28">
        <f>SUM(H14,J14)</f>
        <v>1</v>
      </c>
    </row>
    <row r="15" spans="1:12" x14ac:dyDescent="0.25">
      <c r="A15" s="26">
        <v>11</v>
      </c>
      <c r="B15" s="10" t="s">
        <v>0</v>
      </c>
      <c r="C15" s="10" t="s">
        <v>50</v>
      </c>
      <c r="D15" s="10" t="s">
        <v>51</v>
      </c>
      <c r="E15" s="10" t="s">
        <v>60</v>
      </c>
      <c r="F15" s="41" t="s">
        <v>8</v>
      </c>
      <c r="G15" s="44">
        <v>3.8</v>
      </c>
      <c r="H15" s="16">
        <f>G15/$K15</f>
        <v>0.88372093023255816</v>
      </c>
      <c r="I15" s="15">
        <f>K15-G15</f>
        <v>0.5</v>
      </c>
      <c r="J15" s="27">
        <f>I15/$K15</f>
        <v>0.11627906976744186</v>
      </c>
      <c r="K15" s="45">
        <v>4.3</v>
      </c>
      <c r="L15" s="28">
        <f>SUM(H15,J15)</f>
        <v>1</v>
      </c>
    </row>
    <row r="16" spans="1:12" x14ac:dyDescent="0.25">
      <c r="A16" s="26">
        <v>12</v>
      </c>
      <c r="B16" s="10" t="s">
        <v>0</v>
      </c>
      <c r="C16" s="11" t="s">
        <v>61</v>
      </c>
      <c r="D16" s="11" t="s">
        <v>62</v>
      </c>
      <c r="E16" s="10" t="s">
        <v>63</v>
      </c>
      <c r="F16" s="41" t="s">
        <v>9</v>
      </c>
      <c r="G16" s="44">
        <v>34.5</v>
      </c>
      <c r="H16" s="16">
        <f>G16/$K16</f>
        <v>0.94005449591280643</v>
      </c>
      <c r="I16" s="15">
        <f>K16-G16</f>
        <v>2.2000000000000028</v>
      </c>
      <c r="J16" s="27">
        <f>I16/$K16</f>
        <v>5.9945504087193534E-2</v>
      </c>
      <c r="K16" s="45">
        <v>36.700000000000003</v>
      </c>
      <c r="L16" s="28">
        <f>SUM(H16,J16)</f>
        <v>1</v>
      </c>
    </row>
    <row r="17" spans="1:12" x14ac:dyDescent="0.25">
      <c r="A17" s="26">
        <v>13</v>
      </c>
      <c r="B17" s="10" t="s">
        <v>0</v>
      </c>
      <c r="C17" s="11" t="s">
        <v>61</v>
      </c>
      <c r="D17" s="11" t="s">
        <v>62</v>
      </c>
      <c r="E17" s="10" t="s">
        <v>64</v>
      </c>
      <c r="F17" s="41" t="s">
        <v>10</v>
      </c>
      <c r="G17" s="44">
        <v>22.3</v>
      </c>
      <c r="H17" s="16">
        <f>G17/$K17</f>
        <v>0.87450980392156863</v>
      </c>
      <c r="I17" s="15">
        <f>K17-G17</f>
        <v>3.1999999999999993</v>
      </c>
      <c r="J17" s="27">
        <f>I17/$K17</f>
        <v>0.12549019607843134</v>
      </c>
      <c r="K17" s="45">
        <v>25.5</v>
      </c>
      <c r="L17" s="28">
        <f>SUM(H17,J17)</f>
        <v>1</v>
      </c>
    </row>
    <row r="18" spans="1:12" x14ac:dyDescent="0.25">
      <c r="A18" s="26">
        <v>14</v>
      </c>
      <c r="B18" s="10" t="s">
        <v>0</v>
      </c>
      <c r="C18" s="11" t="s">
        <v>61</v>
      </c>
      <c r="D18" s="11" t="s">
        <v>62</v>
      </c>
      <c r="E18" s="10" t="s">
        <v>65</v>
      </c>
      <c r="F18" s="41" t="s">
        <v>11</v>
      </c>
      <c r="G18" s="44">
        <v>41.8</v>
      </c>
      <c r="H18" s="16">
        <f>G18/$K18</f>
        <v>0.86721991701244805</v>
      </c>
      <c r="I18" s="15">
        <f>K18-G18</f>
        <v>6.4000000000000057</v>
      </c>
      <c r="J18" s="27">
        <f>I18/$K18</f>
        <v>0.13278008298755198</v>
      </c>
      <c r="K18" s="45">
        <v>48.2</v>
      </c>
      <c r="L18" s="28">
        <f>SUM(H18,J18)</f>
        <v>1</v>
      </c>
    </row>
    <row r="19" spans="1:12" x14ac:dyDescent="0.25">
      <c r="A19" s="26">
        <v>15</v>
      </c>
      <c r="B19" s="10" t="s">
        <v>0</v>
      </c>
      <c r="C19" s="11" t="s">
        <v>61</v>
      </c>
      <c r="D19" s="11" t="s">
        <v>62</v>
      </c>
      <c r="E19" s="10" t="s">
        <v>73</v>
      </c>
      <c r="F19" s="41" t="s">
        <v>18</v>
      </c>
      <c r="G19" s="44">
        <v>78.3</v>
      </c>
      <c r="H19" s="16">
        <f>G19/$K19</f>
        <v>0.77910447761194024</v>
      </c>
      <c r="I19" s="15">
        <f>K19-G19</f>
        <v>22.200000000000003</v>
      </c>
      <c r="J19" s="27">
        <f>I19/$K19</f>
        <v>0.22089552238805973</v>
      </c>
      <c r="K19" s="45">
        <v>100.5</v>
      </c>
      <c r="L19" s="28">
        <f>SUM(H19,J19)</f>
        <v>1</v>
      </c>
    </row>
    <row r="20" spans="1:12" x14ac:dyDescent="0.25">
      <c r="A20" s="26">
        <v>16</v>
      </c>
      <c r="B20" s="10" t="s">
        <v>0</v>
      </c>
      <c r="C20" s="11" t="s">
        <v>61</v>
      </c>
      <c r="D20" s="11" t="s">
        <v>62</v>
      </c>
      <c r="E20" s="10" t="s">
        <v>69</v>
      </c>
      <c r="F20" s="41" t="s">
        <v>15</v>
      </c>
      <c r="G20" s="44">
        <v>11.1</v>
      </c>
      <c r="H20" s="16">
        <f>G20/$K20</f>
        <v>0.63793103448275867</v>
      </c>
      <c r="I20" s="15">
        <f>K20-G20</f>
        <v>6.2999999999999989</v>
      </c>
      <c r="J20" s="27">
        <f>I20/$K20</f>
        <v>0.36206896551724133</v>
      </c>
      <c r="K20" s="45">
        <v>17.399999999999999</v>
      </c>
      <c r="L20" s="28">
        <f>SUM(H20,J20)</f>
        <v>1</v>
      </c>
    </row>
    <row r="21" spans="1:12" x14ac:dyDescent="0.25">
      <c r="A21" s="26">
        <v>17</v>
      </c>
      <c r="B21" s="10" t="s">
        <v>0</v>
      </c>
      <c r="C21" s="11" t="s">
        <v>61</v>
      </c>
      <c r="D21" s="11" t="s">
        <v>62</v>
      </c>
      <c r="E21" s="10" t="s">
        <v>72</v>
      </c>
      <c r="F21" s="41" t="s">
        <v>17</v>
      </c>
      <c r="G21" s="44">
        <v>95.6</v>
      </c>
      <c r="H21" s="16">
        <f>G21/$K21</f>
        <v>0.69628550619082297</v>
      </c>
      <c r="I21" s="15">
        <f>K21-G21</f>
        <v>41.700000000000017</v>
      </c>
      <c r="J21" s="27">
        <f>I21/$K21</f>
        <v>0.30371449380917709</v>
      </c>
      <c r="K21" s="45">
        <v>137.30000000000001</v>
      </c>
      <c r="L21" s="28">
        <f>SUM(H21,J21)</f>
        <v>1</v>
      </c>
    </row>
    <row r="22" spans="1:12" x14ac:dyDescent="0.25">
      <c r="A22" s="26">
        <v>18</v>
      </c>
      <c r="B22" s="10" t="s">
        <v>0</v>
      </c>
      <c r="C22" s="11" t="s">
        <v>61</v>
      </c>
      <c r="D22" s="11" t="s">
        <v>62</v>
      </c>
      <c r="E22" s="10" t="s">
        <v>74</v>
      </c>
      <c r="F22" s="41" t="s">
        <v>19</v>
      </c>
      <c r="G22" s="44">
        <v>509.5</v>
      </c>
      <c r="H22" s="16">
        <f>G22/$K22</f>
        <v>0.55549498473615344</v>
      </c>
      <c r="I22" s="15">
        <f>K22-G22</f>
        <v>407.70000000000005</v>
      </c>
      <c r="J22" s="27">
        <f>I22/$K22</f>
        <v>0.4445050152638465</v>
      </c>
      <c r="K22" s="45">
        <v>917.2</v>
      </c>
      <c r="L22" s="28">
        <f>SUM(H22,J22)</f>
        <v>1</v>
      </c>
    </row>
    <row r="23" spans="1:12" x14ac:dyDescent="0.25">
      <c r="A23" s="26">
        <v>19</v>
      </c>
      <c r="B23" s="10" t="s">
        <v>0</v>
      </c>
      <c r="C23" s="11" t="s">
        <v>70</v>
      </c>
      <c r="D23" s="10" t="s">
        <v>16</v>
      </c>
      <c r="E23" s="10" t="s">
        <v>71</v>
      </c>
      <c r="F23" s="41" t="s">
        <v>16</v>
      </c>
      <c r="G23" s="44">
        <v>1.6</v>
      </c>
      <c r="H23" s="16">
        <f>G23/$K23</f>
        <v>0.76190476190476186</v>
      </c>
      <c r="I23" s="15">
        <f>K23-G23</f>
        <v>0.5</v>
      </c>
      <c r="J23" s="27">
        <f>I23/$K23</f>
        <v>0.23809523809523808</v>
      </c>
      <c r="K23" s="45">
        <v>2.1</v>
      </c>
      <c r="L23" s="28">
        <f>SUM(H23,J23)</f>
        <v>1</v>
      </c>
    </row>
    <row r="24" spans="1:12" x14ac:dyDescent="0.25">
      <c r="A24" s="26">
        <v>20</v>
      </c>
      <c r="B24" s="14" t="s">
        <v>20</v>
      </c>
      <c r="C24" s="14" t="s">
        <v>53</v>
      </c>
      <c r="D24" s="14" t="s">
        <v>54</v>
      </c>
      <c r="E24" s="14" t="s">
        <v>66</v>
      </c>
      <c r="F24" s="41" t="s">
        <v>12</v>
      </c>
      <c r="G24" s="45">
        <v>14.8</v>
      </c>
      <c r="H24" s="18">
        <f>G24/$K24</f>
        <v>0.87573964497041434</v>
      </c>
      <c r="I24" s="17">
        <f>K24-G24</f>
        <v>2.0999999999999979</v>
      </c>
      <c r="J24" s="28">
        <f>I24/$K24</f>
        <v>0.12426035502958568</v>
      </c>
      <c r="K24" s="45">
        <v>16.899999999999999</v>
      </c>
      <c r="L24" s="28">
        <f>SUM(H24,J24)</f>
        <v>1</v>
      </c>
    </row>
    <row r="25" spans="1:12" x14ac:dyDescent="0.25">
      <c r="A25" s="26">
        <v>21</v>
      </c>
      <c r="B25" s="14" t="s">
        <v>20</v>
      </c>
      <c r="C25" s="14" t="s">
        <v>53</v>
      </c>
      <c r="D25" s="14" t="s">
        <v>54</v>
      </c>
      <c r="E25" s="14" t="s">
        <v>67</v>
      </c>
      <c r="F25" s="41" t="s">
        <v>13</v>
      </c>
      <c r="G25" s="45">
        <v>2.7</v>
      </c>
      <c r="H25" s="18">
        <f>G25/$K25</f>
        <v>0.71052631578947378</v>
      </c>
      <c r="I25" s="17">
        <f>K25-G25</f>
        <v>1.0999999999999996</v>
      </c>
      <c r="J25" s="28">
        <f>I25/$K25</f>
        <v>0.28947368421052622</v>
      </c>
      <c r="K25" s="45">
        <v>3.8</v>
      </c>
      <c r="L25" s="28">
        <f>SUM(H25,J25)</f>
        <v>1</v>
      </c>
    </row>
    <row r="26" spans="1:12" x14ac:dyDescent="0.25">
      <c r="A26" s="26">
        <v>22</v>
      </c>
      <c r="B26" s="14" t="s">
        <v>20</v>
      </c>
      <c r="C26" s="14" t="s">
        <v>53</v>
      </c>
      <c r="D26" s="14" t="s">
        <v>54</v>
      </c>
      <c r="E26" s="14" t="s">
        <v>68</v>
      </c>
      <c r="F26" s="41" t="s">
        <v>14</v>
      </c>
      <c r="G26" s="45">
        <v>2.4</v>
      </c>
      <c r="H26" s="18">
        <f>G26/$K26</f>
        <v>0.88888888888888884</v>
      </c>
      <c r="I26" s="17">
        <f>K26-G26</f>
        <v>0.30000000000000027</v>
      </c>
      <c r="J26" s="28">
        <f>I26/$K26</f>
        <v>0.1111111111111112</v>
      </c>
      <c r="K26" s="45">
        <v>2.7</v>
      </c>
      <c r="L26" s="28">
        <f>SUM(H26,J26)</f>
        <v>1</v>
      </c>
    </row>
    <row r="27" spans="1:12" x14ac:dyDescent="0.25">
      <c r="A27" s="26">
        <v>23</v>
      </c>
      <c r="B27" s="14" t="s">
        <v>20</v>
      </c>
      <c r="C27" s="14" t="s">
        <v>53</v>
      </c>
      <c r="D27" s="14" t="s">
        <v>54</v>
      </c>
      <c r="E27" s="14" t="s">
        <v>55</v>
      </c>
      <c r="F27" s="41" t="s">
        <v>3</v>
      </c>
      <c r="G27" s="45">
        <v>9.9</v>
      </c>
      <c r="H27" s="18">
        <f>G27/$K27</f>
        <v>0.92523364485981319</v>
      </c>
      <c r="I27" s="17">
        <f>K27-G27</f>
        <v>0.79999999999999893</v>
      </c>
      <c r="J27" s="28">
        <f>I27/$K27</f>
        <v>7.4766355140186827E-2</v>
      </c>
      <c r="K27" s="45">
        <v>10.7</v>
      </c>
      <c r="L27" s="28">
        <f>SUM(H27,J27)</f>
        <v>1</v>
      </c>
    </row>
    <row r="28" spans="1:12" x14ac:dyDescent="0.25">
      <c r="A28" s="26">
        <v>24</v>
      </c>
      <c r="B28" s="14" t="s">
        <v>20</v>
      </c>
      <c r="C28" s="14" t="s">
        <v>53</v>
      </c>
      <c r="D28" s="14" t="s">
        <v>54</v>
      </c>
      <c r="E28" s="14" t="s">
        <v>57</v>
      </c>
      <c r="F28" s="41" t="s">
        <v>5</v>
      </c>
      <c r="G28" s="45">
        <v>7.5</v>
      </c>
      <c r="H28" s="18">
        <f>G28/$K28</f>
        <v>0.83333333333333337</v>
      </c>
      <c r="I28" s="17">
        <f>K28-G28</f>
        <v>1.5</v>
      </c>
      <c r="J28" s="28">
        <f>I28/$K28</f>
        <v>0.16666666666666666</v>
      </c>
      <c r="K28" s="45">
        <v>9</v>
      </c>
      <c r="L28" s="28">
        <f>SUM(H28,J28)</f>
        <v>1</v>
      </c>
    </row>
    <row r="29" spans="1:12" x14ac:dyDescent="0.25">
      <c r="A29" s="26">
        <v>25</v>
      </c>
      <c r="B29" s="14" t="s">
        <v>20</v>
      </c>
      <c r="C29" s="14" t="s">
        <v>47</v>
      </c>
      <c r="D29" s="14" t="s">
        <v>48</v>
      </c>
      <c r="E29" s="14" t="s">
        <v>49</v>
      </c>
      <c r="F29" s="41" t="s">
        <v>1</v>
      </c>
      <c r="G29" s="45">
        <v>16.7</v>
      </c>
      <c r="H29" s="18">
        <f>G29/$K29</f>
        <v>0.88829787234042545</v>
      </c>
      <c r="I29" s="17">
        <f>K29-G29</f>
        <v>2.1000000000000014</v>
      </c>
      <c r="J29" s="28">
        <f>I29/$K29</f>
        <v>0.11170212765957455</v>
      </c>
      <c r="K29" s="45">
        <v>18.8</v>
      </c>
      <c r="L29" s="28">
        <f>SUM(H29,J29)</f>
        <v>1</v>
      </c>
    </row>
    <row r="30" spans="1:12" x14ac:dyDescent="0.25">
      <c r="A30" s="26">
        <v>26</v>
      </c>
      <c r="B30" s="14" t="s">
        <v>20</v>
      </c>
      <c r="C30" s="14" t="s">
        <v>50</v>
      </c>
      <c r="D30" s="14" t="s">
        <v>51</v>
      </c>
      <c r="E30" s="14" t="s">
        <v>52</v>
      </c>
      <c r="F30" s="41" t="s">
        <v>2</v>
      </c>
      <c r="G30" s="45">
        <v>8.8000000000000007</v>
      </c>
      <c r="H30" s="18">
        <f>G30/$K30</f>
        <v>0.81481481481481488</v>
      </c>
      <c r="I30" s="17">
        <f>K30-G30</f>
        <v>2</v>
      </c>
      <c r="J30" s="28">
        <f>I30/$K30</f>
        <v>0.18518518518518517</v>
      </c>
      <c r="K30" s="45">
        <v>10.8</v>
      </c>
      <c r="L30" s="28">
        <f>SUM(H30,J30)</f>
        <v>1</v>
      </c>
    </row>
    <row r="31" spans="1:12" x14ac:dyDescent="0.25">
      <c r="A31" s="26">
        <v>27</v>
      </c>
      <c r="B31" s="14" t="s">
        <v>20</v>
      </c>
      <c r="C31" s="14" t="s">
        <v>50</v>
      </c>
      <c r="D31" s="14" t="s">
        <v>51</v>
      </c>
      <c r="E31" s="14" t="s">
        <v>56</v>
      </c>
      <c r="F31" s="41" t="s">
        <v>4</v>
      </c>
      <c r="G31" s="45">
        <v>9</v>
      </c>
      <c r="H31" s="18">
        <f>G31/$K31</f>
        <v>0.95744680851063824</v>
      </c>
      <c r="I31" s="17">
        <f>K31-G31</f>
        <v>0.40000000000000036</v>
      </c>
      <c r="J31" s="28">
        <f>I31/$K31</f>
        <v>4.2553191489361736E-2</v>
      </c>
      <c r="K31" s="45">
        <v>9.4</v>
      </c>
      <c r="L31" s="28">
        <f>SUM(H31,J31)</f>
        <v>1</v>
      </c>
    </row>
    <row r="32" spans="1:12" x14ac:dyDescent="0.25">
      <c r="A32" s="26">
        <v>28</v>
      </c>
      <c r="B32" s="14" t="s">
        <v>20</v>
      </c>
      <c r="C32" s="14" t="s">
        <v>50</v>
      </c>
      <c r="D32" s="14" t="s">
        <v>51</v>
      </c>
      <c r="E32" s="14" t="s">
        <v>58</v>
      </c>
      <c r="F32" s="41" t="s">
        <v>6</v>
      </c>
      <c r="G32" s="45">
        <v>4.3</v>
      </c>
      <c r="H32" s="18">
        <f>G32/$K32</f>
        <v>0.93478260869565222</v>
      </c>
      <c r="I32" s="17">
        <f>K32-G32</f>
        <v>0.29999999999999982</v>
      </c>
      <c r="J32" s="28">
        <f>I32/$K32</f>
        <v>6.5217391304347797E-2</v>
      </c>
      <c r="K32" s="45">
        <v>4.5999999999999996</v>
      </c>
      <c r="L32" s="28">
        <f>SUM(H32,J32)</f>
        <v>1</v>
      </c>
    </row>
    <row r="33" spans="1:12" x14ac:dyDescent="0.25">
      <c r="A33" s="26">
        <v>29</v>
      </c>
      <c r="B33" s="14" t="s">
        <v>20</v>
      </c>
      <c r="C33" s="14" t="s">
        <v>50</v>
      </c>
      <c r="D33" s="14" t="s">
        <v>51</v>
      </c>
      <c r="E33" s="14" t="s">
        <v>59</v>
      </c>
      <c r="F33" s="41" t="s">
        <v>7</v>
      </c>
      <c r="G33" s="45">
        <v>3.5</v>
      </c>
      <c r="H33" s="18">
        <f>G33/$K33</f>
        <v>0.94594594594594594</v>
      </c>
      <c r="I33" s="17">
        <f>K33-G33</f>
        <v>0.20000000000000018</v>
      </c>
      <c r="J33" s="28">
        <f>I33/$K33</f>
        <v>5.4054054054054099E-2</v>
      </c>
      <c r="K33" s="45">
        <v>3.7</v>
      </c>
      <c r="L33" s="28">
        <f>SUM(H33,J33)</f>
        <v>1</v>
      </c>
    </row>
    <row r="34" spans="1:12" x14ac:dyDescent="0.25">
      <c r="A34" s="26">
        <v>30</v>
      </c>
      <c r="B34" s="14" t="s">
        <v>20</v>
      </c>
      <c r="C34" s="14" t="s">
        <v>50</v>
      </c>
      <c r="D34" s="14" t="s">
        <v>51</v>
      </c>
      <c r="E34" s="14" t="s">
        <v>60</v>
      </c>
      <c r="F34" s="41" t="s">
        <v>8</v>
      </c>
      <c r="G34" s="45">
        <v>2.9</v>
      </c>
      <c r="H34" s="18">
        <f>G34/$K34</f>
        <v>0.82857142857142851</v>
      </c>
      <c r="I34" s="17">
        <f>K34-G34</f>
        <v>0.60000000000000009</v>
      </c>
      <c r="J34" s="28">
        <f>I34/$K34</f>
        <v>0.17142857142857146</v>
      </c>
      <c r="K34" s="45">
        <v>3.5</v>
      </c>
      <c r="L34" s="28">
        <f>SUM(H34,J34)</f>
        <v>1</v>
      </c>
    </row>
    <row r="35" spans="1:12" x14ac:dyDescent="0.25">
      <c r="A35" s="26">
        <v>31</v>
      </c>
      <c r="B35" s="14" t="s">
        <v>20</v>
      </c>
      <c r="C35" s="14" t="s">
        <v>61</v>
      </c>
      <c r="D35" s="14" t="s">
        <v>62</v>
      </c>
      <c r="E35" s="14" t="s">
        <v>63</v>
      </c>
      <c r="F35" s="41" t="s">
        <v>9</v>
      </c>
      <c r="G35" s="45">
        <v>19.7</v>
      </c>
      <c r="H35" s="18">
        <f>G35/$K35</f>
        <v>0.90366972477064211</v>
      </c>
      <c r="I35" s="17">
        <f>K35-G35</f>
        <v>2.1000000000000014</v>
      </c>
      <c r="J35" s="28">
        <f>I35/$K35</f>
        <v>9.6330275229357859E-2</v>
      </c>
      <c r="K35" s="45">
        <v>21.8</v>
      </c>
      <c r="L35" s="28">
        <f>SUM(H35,J35)</f>
        <v>1</v>
      </c>
    </row>
    <row r="36" spans="1:12" x14ac:dyDescent="0.25">
      <c r="A36" s="26">
        <v>32</v>
      </c>
      <c r="B36" s="14" t="s">
        <v>20</v>
      </c>
      <c r="C36" s="14" t="s">
        <v>61</v>
      </c>
      <c r="D36" s="14" t="s">
        <v>62</v>
      </c>
      <c r="E36" s="14" t="s">
        <v>64</v>
      </c>
      <c r="F36" s="41" t="s">
        <v>10</v>
      </c>
      <c r="G36" s="45">
        <v>11.8</v>
      </c>
      <c r="H36" s="18">
        <f>G36/$K36</f>
        <v>0.89393939393939403</v>
      </c>
      <c r="I36" s="17">
        <f>K36-G36</f>
        <v>1.3999999999999986</v>
      </c>
      <c r="J36" s="28">
        <f>I36/$K36</f>
        <v>0.10606060606060595</v>
      </c>
      <c r="K36" s="45">
        <v>13.2</v>
      </c>
      <c r="L36" s="28">
        <f>SUM(H36,J36)</f>
        <v>1</v>
      </c>
    </row>
    <row r="37" spans="1:12" x14ac:dyDescent="0.25">
      <c r="A37" s="26">
        <v>33</v>
      </c>
      <c r="B37" s="14" t="s">
        <v>20</v>
      </c>
      <c r="C37" s="14" t="s">
        <v>61</v>
      </c>
      <c r="D37" s="14" t="s">
        <v>62</v>
      </c>
      <c r="E37" s="14" t="s">
        <v>65</v>
      </c>
      <c r="F37" s="41" t="s">
        <v>11</v>
      </c>
      <c r="G37" s="45">
        <v>22</v>
      </c>
      <c r="H37" s="18">
        <f>G37/$K37</f>
        <v>0.859375</v>
      </c>
      <c r="I37" s="17">
        <f>K37-G37</f>
        <v>3.6000000000000014</v>
      </c>
      <c r="J37" s="28">
        <f>I37/$K37</f>
        <v>0.14062500000000006</v>
      </c>
      <c r="K37" s="45">
        <v>25.6</v>
      </c>
      <c r="L37" s="28">
        <f>SUM(H37,J37)</f>
        <v>1</v>
      </c>
    </row>
    <row r="38" spans="1:12" x14ac:dyDescent="0.25">
      <c r="A38" s="26">
        <v>34</v>
      </c>
      <c r="B38" s="14" t="s">
        <v>20</v>
      </c>
      <c r="C38" s="14" t="s">
        <v>61</v>
      </c>
      <c r="D38" s="14" t="s">
        <v>62</v>
      </c>
      <c r="E38" s="14" t="s">
        <v>73</v>
      </c>
      <c r="F38" s="41" t="s">
        <v>18</v>
      </c>
      <c r="G38" s="45">
        <v>19</v>
      </c>
      <c r="H38" s="18">
        <f>G38/$K38</f>
        <v>0.80851063829787229</v>
      </c>
      <c r="I38" s="17">
        <f>K38-G38</f>
        <v>4.5</v>
      </c>
      <c r="J38" s="28">
        <f>I38/$K38</f>
        <v>0.19148936170212766</v>
      </c>
      <c r="K38" s="45">
        <v>23.5</v>
      </c>
      <c r="L38" s="28">
        <f>SUM(H38,J38)</f>
        <v>1</v>
      </c>
    </row>
    <row r="39" spans="1:12" x14ac:dyDescent="0.25">
      <c r="A39" s="26">
        <v>35</v>
      </c>
      <c r="B39" s="14" t="s">
        <v>20</v>
      </c>
      <c r="C39" s="14" t="s">
        <v>61</v>
      </c>
      <c r="D39" s="14" t="s">
        <v>62</v>
      </c>
      <c r="E39" s="14" t="s">
        <v>69</v>
      </c>
      <c r="F39" s="41" t="s">
        <v>15</v>
      </c>
      <c r="G39" s="45">
        <v>1.5</v>
      </c>
      <c r="H39" s="18">
        <f>G39/$K39</f>
        <v>0.78947368421052633</v>
      </c>
      <c r="I39" s="17">
        <f>K39-G39</f>
        <v>0.39999999999999991</v>
      </c>
      <c r="J39" s="28">
        <f>I39/$K39</f>
        <v>0.21052631578947364</v>
      </c>
      <c r="K39" s="45">
        <v>1.9</v>
      </c>
      <c r="L39" s="28">
        <f>SUM(H39,J39)</f>
        <v>1</v>
      </c>
    </row>
    <row r="40" spans="1:12" x14ac:dyDescent="0.25">
      <c r="A40" s="26">
        <v>36</v>
      </c>
      <c r="B40" s="14" t="s">
        <v>20</v>
      </c>
      <c r="C40" s="14" t="s">
        <v>61</v>
      </c>
      <c r="D40" s="14" t="s">
        <v>62</v>
      </c>
      <c r="E40" s="14" t="s">
        <v>72</v>
      </c>
      <c r="F40" s="41" t="s">
        <v>17</v>
      </c>
      <c r="G40" s="45">
        <v>31.7</v>
      </c>
      <c r="H40" s="18">
        <f>G40/$K40</f>
        <v>0.50078988941548186</v>
      </c>
      <c r="I40" s="17">
        <f>K40-G40</f>
        <v>31.599999999999998</v>
      </c>
      <c r="J40" s="28">
        <f>I40/$K40</f>
        <v>0.49921011058451814</v>
      </c>
      <c r="K40" s="45">
        <v>63.3</v>
      </c>
      <c r="L40" s="28">
        <f>SUM(H40,J40)</f>
        <v>1</v>
      </c>
    </row>
    <row r="41" spans="1:12" x14ac:dyDescent="0.25">
      <c r="A41" s="26">
        <v>37</v>
      </c>
      <c r="B41" s="14" t="s">
        <v>20</v>
      </c>
      <c r="C41" s="14" t="s">
        <v>61</v>
      </c>
      <c r="D41" s="14" t="s">
        <v>62</v>
      </c>
      <c r="E41" s="14" t="s">
        <v>74</v>
      </c>
      <c r="F41" s="41" t="s">
        <v>19</v>
      </c>
      <c r="G41" s="45">
        <v>199</v>
      </c>
      <c r="H41" s="18">
        <f>G41/$K41</f>
        <v>0.2901297565242747</v>
      </c>
      <c r="I41" s="17">
        <f>K41-G41</f>
        <v>486.9</v>
      </c>
      <c r="J41" s="28">
        <f>I41/$K41</f>
        <v>0.70987024347572536</v>
      </c>
      <c r="K41" s="45">
        <v>685.9</v>
      </c>
      <c r="L41" s="28">
        <f>SUM(H41,J41)</f>
        <v>1</v>
      </c>
    </row>
    <row r="42" spans="1:12" x14ac:dyDescent="0.25">
      <c r="A42" s="26">
        <v>38</v>
      </c>
      <c r="B42" s="14" t="s">
        <v>20</v>
      </c>
      <c r="C42" s="14" t="s">
        <v>70</v>
      </c>
      <c r="D42" s="14" t="s">
        <v>16</v>
      </c>
      <c r="E42" s="14" t="s">
        <v>71</v>
      </c>
      <c r="F42" s="41" t="s">
        <v>16</v>
      </c>
      <c r="G42" s="45">
        <v>0.6</v>
      </c>
      <c r="H42" s="18">
        <f>G42/$K42</f>
        <v>0.74999999999999989</v>
      </c>
      <c r="I42" s="17">
        <f>K42-G42</f>
        <v>0.20000000000000007</v>
      </c>
      <c r="J42" s="28">
        <f>I42/$K42</f>
        <v>0.25000000000000006</v>
      </c>
      <c r="K42" s="45">
        <v>0.8</v>
      </c>
      <c r="L42" s="28">
        <f>SUM(H42,J42)</f>
        <v>1</v>
      </c>
    </row>
    <row r="43" spans="1:12" x14ac:dyDescent="0.25">
      <c r="A43" s="26">
        <v>39</v>
      </c>
      <c r="B43" s="10" t="s">
        <v>75</v>
      </c>
      <c r="C43" s="10" t="s">
        <v>53</v>
      </c>
      <c r="D43" s="10" t="s">
        <v>54</v>
      </c>
      <c r="E43" s="11" t="s">
        <v>66</v>
      </c>
      <c r="F43" s="41" t="s">
        <v>12</v>
      </c>
      <c r="G43" s="44">
        <v>4.7</v>
      </c>
      <c r="H43" s="16">
        <f>G43/$K43</f>
        <v>0.90384615384615385</v>
      </c>
      <c r="I43" s="15">
        <f>K43-G43</f>
        <v>0.5</v>
      </c>
      <c r="J43" s="27">
        <f>I43/$K43</f>
        <v>9.6153846153846145E-2</v>
      </c>
      <c r="K43" s="45">
        <v>5.2</v>
      </c>
      <c r="L43" s="28">
        <f>SUM(H43,J43)</f>
        <v>1</v>
      </c>
    </row>
    <row r="44" spans="1:12" x14ac:dyDescent="0.25">
      <c r="A44" s="26">
        <v>40</v>
      </c>
      <c r="B44" s="10" t="s">
        <v>75</v>
      </c>
      <c r="C44" s="10" t="s">
        <v>53</v>
      </c>
      <c r="D44" s="10" t="s">
        <v>54</v>
      </c>
      <c r="E44" s="11" t="s">
        <v>67</v>
      </c>
      <c r="F44" s="41" t="s">
        <v>13</v>
      </c>
      <c r="G44" s="44">
        <v>0.2</v>
      </c>
      <c r="H44" s="16">
        <f>G44/$K44</f>
        <v>0.5</v>
      </c>
      <c r="I44" s="15">
        <f>K44-G44</f>
        <v>0.2</v>
      </c>
      <c r="J44" s="27">
        <f>I44/$K44</f>
        <v>0.5</v>
      </c>
      <c r="K44" s="45">
        <v>0.4</v>
      </c>
      <c r="L44" s="28">
        <f>SUM(H44,J44)</f>
        <v>1</v>
      </c>
    </row>
    <row r="45" spans="1:12" x14ac:dyDescent="0.25">
      <c r="A45" s="26">
        <v>41</v>
      </c>
      <c r="B45" s="10" t="s">
        <v>75</v>
      </c>
      <c r="C45" s="10" t="s">
        <v>53</v>
      </c>
      <c r="D45" s="10" t="s">
        <v>54</v>
      </c>
      <c r="E45" s="11" t="s">
        <v>68</v>
      </c>
      <c r="F45" s="41" t="s">
        <v>14</v>
      </c>
      <c r="G45" s="44">
        <v>0.2</v>
      </c>
      <c r="H45" s="16">
        <f>G45/$K45</f>
        <v>1</v>
      </c>
      <c r="I45" s="15">
        <f>K45-G45</f>
        <v>0</v>
      </c>
      <c r="J45" s="27">
        <f>I45/$K45</f>
        <v>0</v>
      </c>
      <c r="K45" s="45">
        <v>0.2</v>
      </c>
      <c r="L45" s="28">
        <f>SUM(H45,J45)</f>
        <v>1</v>
      </c>
    </row>
    <row r="46" spans="1:12" x14ac:dyDescent="0.25">
      <c r="A46" s="26">
        <v>42</v>
      </c>
      <c r="B46" s="10" t="s">
        <v>75</v>
      </c>
      <c r="C46" s="10" t="s">
        <v>53</v>
      </c>
      <c r="D46" s="10" t="s">
        <v>54</v>
      </c>
      <c r="E46" s="10" t="s">
        <v>55</v>
      </c>
      <c r="F46" s="41" t="s">
        <v>3</v>
      </c>
      <c r="G46" s="44">
        <v>1.7</v>
      </c>
      <c r="H46" s="16">
        <f>G46/$K46</f>
        <v>0.94444444444444442</v>
      </c>
      <c r="I46" s="15">
        <f>K46-G46</f>
        <v>0.10000000000000009</v>
      </c>
      <c r="J46" s="27">
        <f>I46/$K46</f>
        <v>5.5555555555555601E-2</v>
      </c>
      <c r="K46" s="45">
        <v>1.8</v>
      </c>
      <c r="L46" s="28">
        <f>SUM(H46,J46)</f>
        <v>1</v>
      </c>
    </row>
    <row r="47" spans="1:12" x14ac:dyDescent="0.25">
      <c r="A47" s="26">
        <v>43</v>
      </c>
      <c r="B47" s="10" t="s">
        <v>75</v>
      </c>
      <c r="C47" s="10" t="s">
        <v>53</v>
      </c>
      <c r="D47" s="10" t="s">
        <v>54</v>
      </c>
      <c r="E47" s="11" t="s">
        <v>57</v>
      </c>
      <c r="F47" s="41" t="s">
        <v>5</v>
      </c>
      <c r="G47" s="44">
        <v>2.4</v>
      </c>
      <c r="H47" s="16">
        <f>G47/$K47</f>
        <v>0.85714285714285721</v>
      </c>
      <c r="I47" s="15">
        <f>K47-G47</f>
        <v>0.39999999999999991</v>
      </c>
      <c r="J47" s="27">
        <f>I47/$K47</f>
        <v>0.14285714285714282</v>
      </c>
      <c r="K47" s="45">
        <v>2.8</v>
      </c>
      <c r="L47" s="28">
        <f>SUM(H47,J47)</f>
        <v>1</v>
      </c>
    </row>
    <row r="48" spans="1:12" x14ac:dyDescent="0.25">
      <c r="A48" s="26">
        <v>44</v>
      </c>
      <c r="B48" s="10" t="s">
        <v>75</v>
      </c>
      <c r="C48" s="10" t="s">
        <v>47</v>
      </c>
      <c r="D48" s="10" t="s">
        <v>48</v>
      </c>
      <c r="E48" s="10" t="s">
        <v>49</v>
      </c>
      <c r="F48" s="41" t="s">
        <v>1</v>
      </c>
      <c r="G48" s="44">
        <v>2</v>
      </c>
      <c r="H48" s="16">
        <f>G48/$K48</f>
        <v>0.83333333333333337</v>
      </c>
      <c r="I48" s="15">
        <f>K48-G48</f>
        <v>0.39999999999999991</v>
      </c>
      <c r="J48" s="27">
        <f>I48/$K48</f>
        <v>0.16666666666666663</v>
      </c>
      <c r="K48" s="45">
        <v>2.4</v>
      </c>
      <c r="L48" s="28">
        <f>SUM(H48,J48)</f>
        <v>1</v>
      </c>
    </row>
    <row r="49" spans="1:12" x14ac:dyDescent="0.25">
      <c r="A49" s="26">
        <v>45</v>
      </c>
      <c r="B49" s="10" t="s">
        <v>75</v>
      </c>
      <c r="C49" s="10" t="s">
        <v>50</v>
      </c>
      <c r="D49" s="10" t="s">
        <v>51</v>
      </c>
      <c r="E49" s="10" t="s">
        <v>52</v>
      </c>
      <c r="F49" s="41" t="s">
        <v>2</v>
      </c>
      <c r="G49" s="44">
        <v>1.8</v>
      </c>
      <c r="H49" s="16">
        <f>G49/$K49</f>
        <v>0.78260869565217395</v>
      </c>
      <c r="I49" s="15">
        <f>K49-G49</f>
        <v>0.49999999999999978</v>
      </c>
      <c r="J49" s="27">
        <f>I49/$K49</f>
        <v>0.217391304347826</v>
      </c>
      <c r="K49" s="45">
        <v>2.2999999999999998</v>
      </c>
      <c r="L49" s="28">
        <f>SUM(H49,J49)</f>
        <v>1</v>
      </c>
    </row>
    <row r="50" spans="1:12" x14ac:dyDescent="0.25">
      <c r="A50" s="26">
        <v>46</v>
      </c>
      <c r="B50" s="10" t="s">
        <v>75</v>
      </c>
      <c r="C50" s="10" t="s">
        <v>50</v>
      </c>
      <c r="D50" s="10" t="s">
        <v>51</v>
      </c>
      <c r="E50" s="10" t="s">
        <v>56</v>
      </c>
      <c r="F50" s="41" t="s">
        <v>4</v>
      </c>
      <c r="G50" s="44">
        <v>1.1000000000000001</v>
      </c>
      <c r="H50" s="16">
        <f>G50/$K50</f>
        <v>0.91666666666666674</v>
      </c>
      <c r="I50" s="15">
        <f>K50-G50</f>
        <v>9.9999999999999867E-2</v>
      </c>
      <c r="J50" s="27">
        <f>I50/$K50</f>
        <v>8.3333333333333232E-2</v>
      </c>
      <c r="K50" s="45">
        <v>1.2</v>
      </c>
      <c r="L50" s="28">
        <f>SUM(H50,J50)</f>
        <v>1</v>
      </c>
    </row>
    <row r="51" spans="1:12" x14ac:dyDescent="0.25">
      <c r="A51" s="26">
        <v>47</v>
      </c>
      <c r="B51" s="10" t="s">
        <v>75</v>
      </c>
      <c r="C51" s="10" t="s">
        <v>50</v>
      </c>
      <c r="D51" s="10" t="s">
        <v>51</v>
      </c>
      <c r="E51" s="10" t="s">
        <v>58</v>
      </c>
      <c r="F51" s="41" t="s">
        <v>6</v>
      </c>
      <c r="G51" s="44">
        <v>0.9</v>
      </c>
      <c r="H51" s="16">
        <f>G51/$K51</f>
        <v>0.9</v>
      </c>
      <c r="I51" s="15">
        <f>K51-G51</f>
        <v>9.9999999999999978E-2</v>
      </c>
      <c r="J51" s="27">
        <f>I51/$K51</f>
        <v>9.9999999999999978E-2</v>
      </c>
      <c r="K51" s="45">
        <v>1</v>
      </c>
      <c r="L51" s="28">
        <f>SUM(H51,J51)</f>
        <v>1</v>
      </c>
    </row>
    <row r="52" spans="1:12" x14ac:dyDescent="0.25">
      <c r="A52" s="26">
        <v>48</v>
      </c>
      <c r="B52" s="10" t="s">
        <v>75</v>
      </c>
      <c r="C52" s="10" t="s">
        <v>50</v>
      </c>
      <c r="D52" s="10" t="s">
        <v>51</v>
      </c>
      <c r="E52" s="10" t="s">
        <v>59</v>
      </c>
      <c r="F52" s="41" t="s">
        <v>7</v>
      </c>
      <c r="G52" s="44">
        <v>0.3</v>
      </c>
      <c r="H52" s="16">
        <f>G52/$K52</f>
        <v>0.74999999999999989</v>
      </c>
      <c r="I52" s="15">
        <f>K52-G52</f>
        <v>0.10000000000000003</v>
      </c>
      <c r="J52" s="27">
        <f>I52/$K52</f>
        <v>0.25000000000000006</v>
      </c>
      <c r="K52" s="45">
        <v>0.4</v>
      </c>
      <c r="L52" s="28">
        <f>SUM(H52,J52)</f>
        <v>1</v>
      </c>
    </row>
    <row r="53" spans="1:12" x14ac:dyDescent="0.25">
      <c r="A53" s="26">
        <v>49</v>
      </c>
      <c r="B53" s="10" t="s">
        <v>75</v>
      </c>
      <c r="C53" s="10" t="s">
        <v>50</v>
      </c>
      <c r="D53" s="10" t="s">
        <v>51</v>
      </c>
      <c r="E53" s="10" t="s">
        <v>60</v>
      </c>
      <c r="F53" s="41" t="s">
        <v>8</v>
      </c>
      <c r="G53" s="44">
        <v>0.4</v>
      </c>
      <c r="H53" s="16">
        <f>G53/$K53</f>
        <v>0.66666666666666674</v>
      </c>
      <c r="I53" s="15">
        <f>K53-G53</f>
        <v>0.19999999999999996</v>
      </c>
      <c r="J53" s="27">
        <f>I53/$K53</f>
        <v>0.33333333333333326</v>
      </c>
      <c r="K53" s="45">
        <v>0.6</v>
      </c>
      <c r="L53" s="28">
        <f>SUM(H53,J53)</f>
        <v>1</v>
      </c>
    </row>
    <row r="54" spans="1:12" x14ac:dyDescent="0.25">
      <c r="A54" s="26">
        <v>50</v>
      </c>
      <c r="B54" s="10" t="s">
        <v>75</v>
      </c>
      <c r="C54" s="11" t="s">
        <v>61</v>
      </c>
      <c r="D54" s="11" t="s">
        <v>62</v>
      </c>
      <c r="E54" s="10" t="s">
        <v>63</v>
      </c>
      <c r="F54" s="41" t="s">
        <v>9</v>
      </c>
      <c r="G54" s="44">
        <v>2.1</v>
      </c>
      <c r="H54" s="16">
        <f>G54/$K54</f>
        <v>0.95454545454545447</v>
      </c>
      <c r="I54" s="15">
        <f>K54-G54</f>
        <v>0.10000000000000009</v>
      </c>
      <c r="J54" s="27">
        <f>I54/$K54</f>
        <v>4.5454545454545491E-2</v>
      </c>
      <c r="K54" s="45">
        <v>2.2000000000000002</v>
      </c>
      <c r="L54" s="28">
        <f>SUM(H54,J54)</f>
        <v>1</v>
      </c>
    </row>
    <row r="55" spans="1:12" x14ac:dyDescent="0.25">
      <c r="A55" s="26">
        <v>51</v>
      </c>
      <c r="B55" s="10" t="s">
        <v>75</v>
      </c>
      <c r="C55" s="11" t="s">
        <v>61</v>
      </c>
      <c r="D55" s="11" t="s">
        <v>62</v>
      </c>
      <c r="E55" s="10" t="s">
        <v>64</v>
      </c>
      <c r="F55" s="41" t="s">
        <v>10</v>
      </c>
      <c r="G55" s="44">
        <v>2.4</v>
      </c>
      <c r="H55" s="16">
        <f>G55/$K55</f>
        <v>0.85714285714285721</v>
      </c>
      <c r="I55" s="15">
        <f>K55-G55</f>
        <v>0.39999999999999991</v>
      </c>
      <c r="J55" s="27">
        <f>I55/$K55</f>
        <v>0.14285714285714282</v>
      </c>
      <c r="K55" s="45">
        <v>2.8</v>
      </c>
      <c r="L55" s="28">
        <f>SUM(H55,J55)</f>
        <v>1</v>
      </c>
    </row>
    <row r="56" spans="1:12" x14ac:dyDescent="0.25">
      <c r="A56" s="26">
        <v>52</v>
      </c>
      <c r="B56" s="10" t="s">
        <v>75</v>
      </c>
      <c r="C56" s="11" t="s">
        <v>61</v>
      </c>
      <c r="D56" s="11" t="s">
        <v>62</v>
      </c>
      <c r="E56" s="10" t="s">
        <v>65</v>
      </c>
      <c r="F56" s="41" t="s">
        <v>11</v>
      </c>
      <c r="G56" s="44">
        <v>7.1</v>
      </c>
      <c r="H56" s="16">
        <f>G56/$K56</f>
        <v>0.84523809523809512</v>
      </c>
      <c r="I56" s="15">
        <f>K56-G56</f>
        <v>1.3000000000000007</v>
      </c>
      <c r="J56" s="27">
        <f>I56/$K56</f>
        <v>0.15476190476190485</v>
      </c>
      <c r="K56" s="45">
        <v>8.4</v>
      </c>
      <c r="L56" s="28">
        <f>SUM(H56,J56)</f>
        <v>1</v>
      </c>
    </row>
    <row r="57" spans="1:12" x14ac:dyDescent="0.25">
      <c r="A57" s="26">
        <v>53</v>
      </c>
      <c r="B57" s="10" t="s">
        <v>75</v>
      </c>
      <c r="C57" s="11" t="s">
        <v>61</v>
      </c>
      <c r="D57" s="11" t="s">
        <v>62</v>
      </c>
      <c r="E57" s="10" t="s">
        <v>73</v>
      </c>
      <c r="F57" s="41" t="s">
        <v>18</v>
      </c>
      <c r="G57" s="44">
        <v>6.7</v>
      </c>
      <c r="H57" s="16">
        <f>G57/$K57</f>
        <v>0.81707317073170738</v>
      </c>
      <c r="I57" s="15">
        <f>K57-G57</f>
        <v>1.4999999999999991</v>
      </c>
      <c r="J57" s="27">
        <f>I57/$K57</f>
        <v>0.1829268292682926</v>
      </c>
      <c r="K57" s="45">
        <v>8.1999999999999993</v>
      </c>
      <c r="L57" s="28">
        <f>SUM(H57,J57)</f>
        <v>1</v>
      </c>
    </row>
    <row r="58" spans="1:12" x14ac:dyDescent="0.25">
      <c r="A58" s="26">
        <v>54</v>
      </c>
      <c r="B58" s="10" t="s">
        <v>75</v>
      </c>
      <c r="C58" s="11" t="s">
        <v>61</v>
      </c>
      <c r="D58" s="11" t="s">
        <v>62</v>
      </c>
      <c r="E58" s="10" t="s">
        <v>69</v>
      </c>
      <c r="F58" s="41" t="s">
        <v>15</v>
      </c>
      <c r="G58" s="44">
        <v>0.8</v>
      </c>
      <c r="H58" s="16">
        <f>G58/$K58</f>
        <v>0.72727272727272729</v>
      </c>
      <c r="I58" s="15">
        <f>K58-G58</f>
        <v>0.30000000000000004</v>
      </c>
      <c r="J58" s="27">
        <f>I58/$K58</f>
        <v>0.27272727272727276</v>
      </c>
      <c r="K58" s="45">
        <v>1.1000000000000001</v>
      </c>
      <c r="L58" s="28">
        <f>SUM(H58,J58)</f>
        <v>1</v>
      </c>
    </row>
    <row r="59" spans="1:12" x14ac:dyDescent="0.25">
      <c r="A59" s="26">
        <v>55</v>
      </c>
      <c r="B59" s="10" t="s">
        <v>75</v>
      </c>
      <c r="C59" s="11" t="s">
        <v>61</v>
      </c>
      <c r="D59" s="11" t="s">
        <v>62</v>
      </c>
      <c r="E59" s="10" t="s">
        <v>72</v>
      </c>
      <c r="F59" s="41" t="s">
        <v>17</v>
      </c>
      <c r="G59" s="44">
        <v>10.5</v>
      </c>
      <c r="H59" s="16">
        <f>G59/$K59</f>
        <v>0.71917808219178081</v>
      </c>
      <c r="I59" s="15">
        <f>K59-G59</f>
        <v>4.0999999999999996</v>
      </c>
      <c r="J59" s="27">
        <f>I59/$K59</f>
        <v>0.28082191780821913</v>
      </c>
      <c r="K59" s="45">
        <v>14.6</v>
      </c>
      <c r="L59" s="28">
        <f>SUM(H59,J59)</f>
        <v>1</v>
      </c>
    </row>
    <row r="60" spans="1:12" x14ac:dyDescent="0.25">
      <c r="A60" s="26">
        <v>56</v>
      </c>
      <c r="B60" s="10" t="s">
        <v>75</v>
      </c>
      <c r="C60" s="11" t="s">
        <v>61</v>
      </c>
      <c r="D60" s="11" t="s">
        <v>62</v>
      </c>
      <c r="E60" s="10" t="s">
        <v>74</v>
      </c>
      <c r="F60" s="41" t="s">
        <v>19</v>
      </c>
      <c r="G60" s="44">
        <v>185.4</v>
      </c>
      <c r="H60" s="16">
        <f>G60/$K60</f>
        <v>0.27729584205803171</v>
      </c>
      <c r="I60" s="15">
        <f>K60-G60</f>
        <v>483.20000000000005</v>
      </c>
      <c r="J60" s="27">
        <f>I60/$K60</f>
        <v>0.72270415794196829</v>
      </c>
      <c r="K60" s="45">
        <v>668.6</v>
      </c>
      <c r="L60" s="28">
        <f>SUM(H60,J60)</f>
        <v>1</v>
      </c>
    </row>
    <row r="61" spans="1:12" x14ac:dyDescent="0.25">
      <c r="A61" s="26">
        <v>57</v>
      </c>
      <c r="B61" s="10" t="s">
        <v>75</v>
      </c>
      <c r="C61" s="11" t="s">
        <v>70</v>
      </c>
      <c r="D61" s="10" t="s">
        <v>16</v>
      </c>
      <c r="E61" s="10" t="s">
        <v>71</v>
      </c>
      <c r="F61" s="41" t="s">
        <v>16</v>
      </c>
      <c r="G61" s="44">
        <v>0</v>
      </c>
      <c r="H61" s="16">
        <v>0</v>
      </c>
      <c r="I61" s="15">
        <f>K61-G61</f>
        <v>0</v>
      </c>
      <c r="J61" s="27">
        <v>0</v>
      </c>
      <c r="K61" s="45">
        <v>0</v>
      </c>
      <c r="L61" s="28">
        <f>SUM(H61,J61)</f>
        <v>0</v>
      </c>
    </row>
    <row r="62" spans="1:12" x14ac:dyDescent="0.25">
      <c r="A62" s="26">
        <v>58</v>
      </c>
      <c r="B62" s="10" t="s">
        <v>76</v>
      </c>
      <c r="C62" s="10" t="s">
        <v>53</v>
      </c>
      <c r="D62" s="10" t="s">
        <v>54</v>
      </c>
      <c r="E62" s="11" t="s">
        <v>66</v>
      </c>
      <c r="F62" s="41" t="s">
        <v>12</v>
      </c>
      <c r="G62" s="44">
        <v>10.1</v>
      </c>
      <c r="H62" s="16">
        <f>G62/$K62</f>
        <v>0.86324786324786329</v>
      </c>
      <c r="I62" s="15">
        <f>K62-G62</f>
        <v>1.5999999999999996</v>
      </c>
      <c r="J62" s="27">
        <f>I62/$K62</f>
        <v>0.13675213675213674</v>
      </c>
      <c r="K62" s="45">
        <v>11.7</v>
      </c>
      <c r="L62" s="28">
        <f>SUM(H62,J62)</f>
        <v>1</v>
      </c>
    </row>
    <row r="63" spans="1:12" x14ac:dyDescent="0.25">
      <c r="A63" s="26">
        <v>59</v>
      </c>
      <c r="B63" s="10" t="s">
        <v>76</v>
      </c>
      <c r="C63" s="10" t="s">
        <v>53</v>
      </c>
      <c r="D63" s="10" t="s">
        <v>54</v>
      </c>
      <c r="E63" s="11" t="s">
        <v>67</v>
      </c>
      <c r="F63" s="41" t="s">
        <v>13</v>
      </c>
      <c r="G63" s="44">
        <v>2.5</v>
      </c>
      <c r="H63" s="16">
        <f>G63/$K63</f>
        <v>0.7142857142857143</v>
      </c>
      <c r="I63" s="15">
        <f>K63-G63</f>
        <v>1</v>
      </c>
      <c r="J63" s="27">
        <f>I63/$K63</f>
        <v>0.2857142857142857</v>
      </c>
      <c r="K63" s="45">
        <v>3.5</v>
      </c>
      <c r="L63" s="28">
        <f>SUM(H63,J63)</f>
        <v>1</v>
      </c>
    </row>
    <row r="64" spans="1:12" x14ac:dyDescent="0.25">
      <c r="A64" s="26">
        <v>60</v>
      </c>
      <c r="B64" s="10" t="s">
        <v>76</v>
      </c>
      <c r="C64" s="10" t="s">
        <v>53</v>
      </c>
      <c r="D64" s="10" t="s">
        <v>54</v>
      </c>
      <c r="E64" s="11" t="s">
        <v>68</v>
      </c>
      <c r="F64" s="41" t="s">
        <v>14</v>
      </c>
      <c r="G64" s="44">
        <v>2.2000000000000002</v>
      </c>
      <c r="H64" s="16">
        <f>G64/$K64</f>
        <v>0.88000000000000012</v>
      </c>
      <c r="I64" s="15">
        <f>K64-G64</f>
        <v>0.29999999999999982</v>
      </c>
      <c r="J64" s="27">
        <f>I64/$K64</f>
        <v>0.11999999999999993</v>
      </c>
      <c r="K64" s="45">
        <v>2.5</v>
      </c>
      <c r="L64" s="28">
        <f>SUM(H64,J64)</f>
        <v>1</v>
      </c>
    </row>
    <row r="65" spans="1:12" x14ac:dyDescent="0.25">
      <c r="A65" s="26">
        <v>61</v>
      </c>
      <c r="B65" s="10" t="s">
        <v>76</v>
      </c>
      <c r="C65" s="10" t="s">
        <v>53</v>
      </c>
      <c r="D65" s="10" t="s">
        <v>54</v>
      </c>
      <c r="E65" s="10" t="s">
        <v>55</v>
      </c>
      <c r="F65" s="41" t="s">
        <v>3</v>
      </c>
      <c r="G65" s="44">
        <v>8.1</v>
      </c>
      <c r="H65" s="16">
        <f>G65/$K65</f>
        <v>0.9204545454545453</v>
      </c>
      <c r="I65" s="15">
        <f>K65-G65</f>
        <v>0.70000000000000107</v>
      </c>
      <c r="J65" s="27">
        <f>I65/$K65</f>
        <v>7.9545454545454655E-2</v>
      </c>
      <c r="K65" s="45">
        <v>8.8000000000000007</v>
      </c>
      <c r="L65" s="28">
        <f>SUM(H65,J65)</f>
        <v>1</v>
      </c>
    </row>
    <row r="66" spans="1:12" x14ac:dyDescent="0.25">
      <c r="A66" s="26">
        <v>62</v>
      </c>
      <c r="B66" s="10" t="s">
        <v>76</v>
      </c>
      <c r="C66" s="10" t="s">
        <v>53</v>
      </c>
      <c r="D66" s="10" t="s">
        <v>54</v>
      </c>
      <c r="E66" s="11" t="s">
        <v>57</v>
      </c>
      <c r="F66" s="41" t="s">
        <v>5</v>
      </c>
      <c r="G66" s="44">
        <v>5.0999999999999996</v>
      </c>
      <c r="H66" s="16">
        <f>G66/$K66</f>
        <v>0.82258064516129026</v>
      </c>
      <c r="I66" s="15">
        <f>K66-G66</f>
        <v>1.1000000000000005</v>
      </c>
      <c r="J66" s="27">
        <f>I66/$K66</f>
        <v>0.17741935483870977</v>
      </c>
      <c r="K66" s="45">
        <v>6.2</v>
      </c>
      <c r="L66" s="28">
        <f>SUM(H66,J66)</f>
        <v>1</v>
      </c>
    </row>
    <row r="67" spans="1:12" x14ac:dyDescent="0.25">
      <c r="A67" s="26">
        <v>63</v>
      </c>
      <c r="B67" s="10" t="s">
        <v>76</v>
      </c>
      <c r="C67" s="10" t="s">
        <v>47</v>
      </c>
      <c r="D67" s="10" t="s">
        <v>48</v>
      </c>
      <c r="E67" s="10" t="s">
        <v>49</v>
      </c>
      <c r="F67" s="41" t="s">
        <v>1</v>
      </c>
      <c r="G67" s="44">
        <v>14.7</v>
      </c>
      <c r="H67" s="16">
        <f>G67/$K67</f>
        <v>0.89090909090909087</v>
      </c>
      <c r="I67" s="15">
        <f>K67-G67</f>
        <v>1.8000000000000007</v>
      </c>
      <c r="J67" s="27">
        <f>I67/$K67</f>
        <v>0.10909090909090913</v>
      </c>
      <c r="K67" s="45">
        <v>16.5</v>
      </c>
      <c r="L67" s="28">
        <f>SUM(H67,J67)</f>
        <v>1</v>
      </c>
    </row>
    <row r="68" spans="1:12" x14ac:dyDescent="0.25">
      <c r="A68" s="26">
        <v>64</v>
      </c>
      <c r="B68" s="10" t="s">
        <v>76</v>
      </c>
      <c r="C68" s="10" t="s">
        <v>50</v>
      </c>
      <c r="D68" s="10" t="s">
        <v>51</v>
      </c>
      <c r="E68" s="10" t="s">
        <v>52</v>
      </c>
      <c r="F68" s="41" t="s">
        <v>2</v>
      </c>
      <c r="G68" s="44">
        <v>6.9</v>
      </c>
      <c r="H68" s="16">
        <f>G68/$K68</f>
        <v>0.80232558139534893</v>
      </c>
      <c r="I68" s="15">
        <f>K68-G68</f>
        <v>1.6999999999999993</v>
      </c>
      <c r="J68" s="27">
        <f>I68/$K68</f>
        <v>0.1976744186046511</v>
      </c>
      <c r="K68" s="45">
        <v>8.6</v>
      </c>
      <c r="L68" s="28">
        <f>SUM(H68,J68)</f>
        <v>1</v>
      </c>
    </row>
    <row r="69" spans="1:12" x14ac:dyDescent="0.25">
      <c r="A69" s="26">
        <v>65</v>
      </c>
      <c r="B69" s="10" t="s">
        <v>76</v>
      </c>
      <c r="C69" s="10" t="s">
        <v>50</v>
      </c>
      <c r="D69" s="10" t="s">
        <v>51</v>
      </c>
      <c r="E69" s="10" t="s">
        <v>56</v>
      </c>
      <c r="F69" s="41" t="s">
        <v>4</v>
      </c>
      <c r="G69" s="44">
        <v>7.9</v>
      </c>
      <c r="H69" s="16">
        <f>G69/$K69</f>
        <v>0.95180722891566261</v>
      </c>
      <c r="I69" s="15">
        <f>K69-G69</f>
        <v>0.40000000000000036</v>
      </c>
      <c r="J69" s="27">
        <f>I69/$K69</f>
        <v>4.8192771084337387E-2</v>
      </c>
      <c r="K69" s="45">
        <v>8.3000000000000007</v>
      </c>
      <c r="L69" s="28">
        <f>SUM(H69,J69)</f>
        <v>1</v>
      </c>
    </row>
    <row r="70" spans="1:12" x14ac:dyDescent="0.25">
      <c r="A70" s="26">
        <v>66</v>
      </c>
      <c r="B70" s="10" t="s">
        <v>76</v>
      </c>
      <c r="C70" s="10" t="s">
        <v>50</v>
      </c>
      <c r="D70" s="10" t="s">
        <v>51</v>
      </c>
      <c r="E70" s="10" t="s">
        <v>58</v>
      </c>
      <c r="F70" s="41" t="s">
        <v>6</v>
      </c>
      <c r="G70" s="44">
        <v>3.3</v>
      </c>
      <c r="H70" s="16">
        <f>G70/$K70</f>
        <v>0.89189189189189177</v>
      </c>
      <c r="I70" s="15">
        <f>K70-G70</f>
        <v>0.40000000000000036</v>
      </c>
      <c r="J70" s="27">
        <f>I70/$K70</f>
        <v>0.1081081081081082</v>
      </c>
      <c r="K70" s="45">
        <v>3.7</v>
      </c>
      <c r="L70" s="28">
        <f>SUM(H70,J70)</f>
        <v>1</v>
      </c>
    </row>
    <row r="71" spans="1:12" x14ac:dyDescent="0.25">
      <c r="A71" s="26">
        <v>67</v>
      </c>
      <c r="B71" s="10" t="s">
        <v>76</v>
      </c>
      <c r="C71" s="10" t="s">
        <v>50</v>
      </c>
      <c r="D71" s="10" t="s">
        <v>51</v>
      </c>
      <c r="E71" s="10" t="s">
        <v>59</v>
      </c>
      <c r="F71" s="41" t="s">
        <v>7</v>
      </c>
      <c r="G71" s="44">
        <v>3.1</v>
      </c>
      <c r="H71" s="16">
        <f>G71/$K71</f>
        <v>0.93939393939393945</v>
      </c>
      <c r="I71" s="15">
        <f>K71-G71</f>
        <v>0.19999999999999973</v>
      </c>
      <c r="J71" s="27">
        <f>I71/$K71</f>
        <v>6.0606060606060531E-2</v>
      </c>
      <c r="K71" s="45">
        <v>3.3</v>
      </c>
      <c r="L71" s="28">
        <f>SUM(H71,J71)</f>
        <v>1</v>
      </c>
    </row>
    <row r="72" spans="1:12" x14ac:dyDescent="0.25">
      <c r="A72" s="26">
        <v>68</v>
      </c>
      <c r="B72" s="10" t="s">
        <v>76</v>
      </c>
      <c r="C72" s="10" t="s">
        <v>50</v>
      </c>
      <c r="D72" s="10" t="s">
        <v>51</v>
      </c>
      <c r="E72" s="10" t="s">
        <v>60</v>
      </c>
      <c r="F72" s="41" t="s">
        <v>8</v>
      </c>
      <c r="G72" s="44">
        <v>2.5</v>
      </c>
      <c r="H72" s="16">
        <f>G72/$K72</f>
        <v>0.86206896551724144</v>
      </c>
      <c r="I72" s="15">
        <f>K72-G72</f>
        <v>0.39999999999999991</v>
      </c>
      <c r="J72" s="27">
        <f>I72/$K72</f>
        <v>0.13793103448275859</v>
      </c>
      <c r="K72" s="45">
        <v>2.9</v>
      </c>
      <c r="L72" s="28">
        <f>SUM(H72,J72)</f>
        <v>1</v>
      </c>
    </row>
    <row r="73" spans="1:12" x14ac:dyDescent="0.25">
      <c r="A73" s="26">
        <v>69</v>
      </c>
      <c r="B73" s="10" t="s">
        <v>76</v>
      </c>
      <c r="C73" s="11" t="s">
        <v>61</v>
      </c>
      <c r="D73" s="11" t="s">
        <v>62</v>
      </c>
      <c r="E73" s="10" t="s">
        <v>63</v>
      </c>
      <c r="F73" s="41" t="s">
        <v>9</v>
      </c>
      <c r="G73" s="44">
        <v>17.600000000000001</v>
      </c>
      <c r="H73" s="16">
        <f>G73/$K73</f>
        <v>0.89795918367346939</v>
      </c>
      <c r="I73" s="15">
        <f>K73-G73</f>
        <v>2</v>
      </c>
      <c r="J73" s="27">
        <f>I73/$K73</f>
        <v>0.1020408163265306</v>
      </c>
      <c r="K73" s="45">
        <v>19.600000000000001</v>
      </c>
      <c r="L73" s="28">
        <f>SUM(H73,J73)</f>
        <v>1</v>
      </c>
    </row>
    <row r="74" spans="1:12" x14ac:dyDescent="0.25">
      <c r="A74" s="26">
        <v>70</v>
      </c>
      <c r="B74" s="10" t="s">
        <v>76</v>
      </c>
      <c r="C74" s="11" t="s">
        <v>61</v>
      </c>
      <c r="D74" s="11" t="s">
        <v>62</v>
      </c>
      <c r="E74" s="10" t="s">
        <v>64</v>
      </c>
      <c r="F74" s="41" t="s">
        <v>10</v>
      </c>
      <c r="G74" s="44">
        <v>9.4</v>
      </c>
      <c r="H74" s="16">
        <f>G74/$K74</f>
        <v>0.89523809523809528</v>
      </c>
      <c r="I74" s="15">
        <f>K74-G74</f>
        <v>1.0999999999999996</v>
      </c>
      <c r="J74" s="27">
        <f>I74/$K74</f>
        <v>0.10476190476190472</v>
      </c>
      <c r="K74" s="45">
        <v>10.5</v>
      </c>
      <c r="L74" s="28">
        <f>SUM(H74,J74)</f>
        <v>1</v>
      </c>
    </row>
    <row r="75" spans="1:12" x14ac:dyDescent="0.25">
      <c r="A75" s="26">
        <v>71</v>
      </c>
      <c r="B75" s="10" t="s">
        <v>76</v>
      </c>
      <c r="C75" s="11" t="s">
        <v>61</v>
      </c>
      <c r="D75" s="11" t="s">
        <v>62</v>
      </c>
      <c r="E75" s="10" t="s">
        <v>65</v>
      </c>
      <c r="F75" s="41" t="s">
        <v>11</v>
      </c>
      <c r="G75" s="44">
        <v>14.9</v>
      </c>
      <c r="H75" s="16">
        <f>G75/$K75</f>
        <v>0.86627906976744196</v>
      </c>
      <c r="I75" s="15">
        <f>K75-G75</f>
        <v>2.2999999999999989</v>
      </c>
      <c r="J75" s="27">
        <f>I75/$K75</f>
        <v>0.13372093023255807</v>
      </c>
      <c r="K75" s="45">
        <v>17.2</v>
      </c>
      <c r="L75" s="28">
        <f>SUM(H75,J75)</f>
        <v>1</v>
      </c>
    </row>
    <row r="76" spans="1:12" x14ac:dyDescent="0.25">
      <c r="A76" s="26">
        <v>72</v>
      </c>
      <c r="B76" s="10" t="s">
        <v>76</v>
      </c>
      <c r="C76" s="11" t="s">
        <v>61</v>
      </c>
      <c r="D76" s="11" t="s">
        <v>62</v>
      </c>
      <c r="E76" s="10" t="s">
        <v>73</v>
      </c>
      <c r="F76" s="41" t="s">
        <v>18</v>
      </c>
      <c r="G76" s="44">
        <v>12.3</v>
      </c>
      <c r="H76" s="16">
        <f>G76/$K76</f>
        <v>0.8092105263157896</v>
      </c>
      <c r="I76" s="15">
        <f>K76-G76</f>
        <v>2.8999999999999986</v>
      </c>
      <c r="J76" s="27">
        <f>I76/$K76</f>
        <v>0.19078947368421045</v>
      </c>
      <c r="K76" s="45">
        <v>15.2</v>
      </c>
      <c r="L76" s="28">
        <f>SUM(H76,J76)</f>
        <v>1</v>
      </c>
    </row>
    <row r="77" spans="1:12" x14ac:dyDescent="0.25">
      <c r="A77" s="26">
        <v>73</v>
      </c>
      <c r="B77" s="10" t="s">
        <v>76</v>
      </c>
      <c r="C77" s="11" t="s">
        <v>61</v>
      </c>
      <c r="D77" s="11" t="s">
        <v>62</v>
      </c>
      <c r="E77" s="10" t="s">
        <v>69</v>
      </c>
      <c r="F77" s="41" t="s">
        <v>15</v>
      </c>
      <c r="G77" s="44">
        <v>0.6</v>
      </c>
      <c r="H77" s="16">
        <f>G77/$K77</f>
        <v>0.66666666666666663</v>
      </c>
      <c r="I77" s="15">
        <f>K77-G77</f>
        <v>0.30000000000000004</v>
      </c>
      <c r="J77" s="27">
        <f>I77/$K77</f>
        <v>0.33333333333333337</v>
      </c>
      <c r="K77" s="45">
        <v>0.9</v>
      </c>
      <c r="L77" s="28">
        <f>SUM(H77,J77)</f>
        <v>1</v>
      </c>
    </row>
    <row r="78" spans="1:12" x14ac:dyDescent="0.25">
      <c r="A78" s="26">
        <v>74</v>
      </c>
      <c r="B78" s="10" t="s">
        <v>76</v>
      </c>
      <c r="C78" s="11" t="s">
        <v>61</v>
      </c>
      <c r="D78" s="11" t="s">
        <v>62</v>
      </c>
      <c r="E78" s="10" t="s">
        <v>72</v>
      </c>
      <c r="F78" s="41" t="s">
        <v>17</v>
      </c>
      <c r="G78" s="44">
        <v>21.2</v>
      </c>
      <c r="H78" s="16">
        <f>G78/$K78</f>
        <v>0.43531827515400406</v>
      </c>
      <c r="I78" s="15">
        <f>K78-G78</f>
        <v>27.500000000000004</v>
      </c>
      <c r="J78" s="27">
        <f>I78/$K78</f>
        <v>0.56468172484599588</v>
      </c>
      <c r="K78" s="45">
        <v>48.7</v>
      </c>
      <c r="L78" s="28">
        <f>SUM(H78,J78)</f>
        <v>1</v>
      </c>
    </row>
    <row r="79" spans="1:12" x14ac:dyDescent="0.25">
      <c r="A79" s="26">
        <v>75</v>
      </c>
      <c r="B79" s="10" t="s">
        <v>76</v>
      </c>
      <c r="C79" s="11" t="s">
        <v>61</v>
      </c>
      <c r="D79" s="11" t="s">
        <v>62</v>
      </c>
      <c r="E79" s="10" t="s">
        <v>74</v>
      </c>
      <c r="F79" s="41" t="s">
        <v>19</v>
      </c>
      <c r="G79" s="44">
        <v>13.6</v>
      </c>
      <c r="H79" s="16">
        <f>G79/$K79</f>
        <v>0.7816091954022989</v>
      </c>
      <c r="I79" s="15">
        <f>K79-G79</f>
        <v>3.7999999999999989</v>
      </c>
      <c r="J79" s="27">
        <f>I79/$K79</f>
        <v>0.2183908045977011</v>
      </c>
      <c r="K79" s="45">
        <v>17.399999999999999</v>
      </c>
      <c r="L79" s="28">
        <f>SUM(H79,J79)</f>
        <v>1</v>
      </c>
    </row>
    <row r="80" spans="1:12" x14ac:dyDescent="0.25">
      <c r="A80" s="26">
        <v>76</v>
      </c>
      <c r="B80" s="10" t="s">
        <v>76</v>
      </c>
      <c r="C80" s="11" t="s">
        <v>70</v>
      </c>
      <c r="D80" s="10" t="s">
        <v>16</v>
      </c>
      <c r="E80" s="10" t="s">
        <v>71</v>
      </c>
      <c r="F80" s="41" t="s">
        <v>16</v>
      </c>
      <c r="G80" s="44">
        <v>0.6</v>
      </c>
      <c r="H80" s="16">
        <f>G80/$K80</f>
        <v>0.74999999999999989</v>
      </c>
      <c r="I80" s="15">
        <f>K80-G80</f>
        <v>0.20000000000000007</v>
      </c>
      <c r="J80" s="27">
        <f>I80/$K80</f>
        <v>0.25000000000000006</v>
      </c>
      <c r="K80" s="45">
        <v>0.8</v>
      </c>
      <c r="L80" s="28">
        <f>SUM(H80,J80)</f>
        <v>1</v>
      </c>
    </row>
    <row r="81" spans="1:12" x14ac:dyDescent="0.25">
      <c r="A81" s="26">
        <v>77</v>
      </c>
      <c r="B81" s="10" t="s">
        <v>21</v>
      </c>
      <c r="C81" s="10" t="s">
        <v>53</v>
      </c>
      <c r="D81" s="10" t="s">
        <v>54</v>
      </c>
      <c r="E81" s="11" t="s">
        <v>66</v>
      </c>
      <c r="F81" s="41" t="s">
        <v>12</v>
      </c>
      <c r="G81" s="44">
        <v>0.7</v>
      </c>
      <c r="H81" s="16">
        <f>G81/$K81</f>
        <v>0.77777777777777768</v>
      </c>
      <c r="I81" s="15">
        <f>K81-G81</f>
        <v>0.20000000000000007</v>
      </c>
      <c r="J81" s="27">
        <f>I81/$K81</f>
        <v>0.22222222222222229</v>
      </c>
      <c r="K81" s="45">
        <v>0.9</v>
      </c>
      <c r="L81" s="28">
        <f>SUM(H81,J81)</f>
        <v>1</v>
      </c>
    </row>
    <row r="82" spans="1:12" x14ac:dyDescent="0.25">
      <c r="A82" s="26">
        <v>78</v>
      </c>
      <c r="B82" s="10" t="s">
        <v>21</v>
      </c>
      <c r="C82" s="10" t="s">
        <v>53</v>
      </c>
      <c r="D82" s="10" t="s">
        <v>54</v>
      </c>
      <c r="E82" s="11" t="s">
        <v>67</v>
      </c>
      <c r="F82" s="41" t="s">
        <v>13</v>
      </c>
      <c r="G82" s="44">
        <v>0.7</v>
      </c>
      <c r="H82" s="16">
        <f>G82/$K82</f>
        <v>0.63636363636363624</v>
      </c>
      <c r="I82" s="15">
        <f>K82-G82</f>
        <v>0.40000000000000013</v>
      </c>
      <c r="J82" s="27">
        <f>I82/$K82</f>
        <v>0.3636363636363637</v>
      </c>
      <c r="K82" s="45">
        <v>1.1000000000000001</v>
      </c>
      <c r="L82" s="28">
        <f>SUM(H82,J82)</f>
        <v>1</v>
      </c>
    </row>
    <row r="83" spans="1:12" x14ac:dyDescent="0.25">
      <c r="A83" s="26">
        <v>79</v>
      </c>
      <c r="B83" s="10" t="s">
        <v>21</v>
      </c>
      <c r="C83" s="10" t="s">
        <v>53</v>
      </c>
      <c r="D83" s="10" t="s">
        <v>54</v>
      </c>
      <c r="E83" s="11" t="s">
        <v>68</v>
      </c>
      <c r="F83" s="41" t="s">
        <v>14</v>
      </c>
      <c r="G83" s="44">
        <v>0.4</v>
      </c>
      <c r="H83" s="16">
        <f>G83/$K83</f>
        <v>0.5</v>
      </c>
      <c r="I83" s="15">
        <f>K83-G83</f>
        <v>0.4</v>
      </c>
      <c r="J83" s="27">
        <f>I83/$K83</f>
        <v>0.5</v>
      </c>
      <c r="K83" s="45">
        <v>0.8</v>
      </c>
      <c r="L83" s="28">
        <f>SUM(H83,J83)</f>
        <v>1</v>
      </c>
    </row>
    <row r="84" spans="1:12" x14ac:dyDescent="0.25">
      <c r="A84" s="26">
        <v>80</v>
      </c>
      <c r="B84" s="10" t="s">
        <v>21</v>
      </c>
      <c r="C84" s="10" t="s">
        <v>53</v>
      </c>
      <c r="D84" s="10" t="s">
        <v>54</v>
      </c>
      <c r="E84" s="10" t="s">
        <v>55</v>
      </c>
      <c r="F84" s="41" t="s">
        <v>3</v>
      </c>
      <c r="G84" s="44">
        <v>1.3</v>
      </c>
      <c r="H84" s="16">
        <f>G84/$K84</f>
        <v>0.56521739130434789</v>
      </c>
      <c r="I84" s="15">
        <f>K84-G84</f>
        <v>0.99999999999999978</v>
      </c>
      <c r="J84" s="27">
        <f>I84/$K84</f>
        <v>0.43478260869565211</v>
      </c>
      <c r="K84" s="45">
        <v>2.2999999999999998</v>
      </c>
      <c r="L84" s="28">
        <f>SUM(H84,J84)</f>
        <v>1</v>
      </c>
    </row>
    <row r="85" spans="1:12" x14ac:dyDescent="0.25">
      <c r="A85" s="26">
        <v>81</v>
      </c>
      <c r="B85" s="10" t="s">
        <v>21</v>
      </c>
      <c r="C85" s="10" t="s">
        <v>53</v>
      </c>
      <c r="D85" s="10" t="s">
        <v>54</v>
      </c>
      <c r="E85" s="11" t="s">
        <v>57</v>
      </c>
      <c r="F85" s="41" t="s">
        <v>5</v>
      </c>
      <c r="G85" s="44">
        <v>0.1</v>
      </c>
      <c r="H85" s="16">
        <f>G85/$K85</f>
        <v>0.5</v>
      </c>
      <c r="I85" s="15">
        <f>K85-G85</f>
        <v>0.1</v>
      </c>
      <c r="J85" s="27">
        <f>I85/$K85</f>
        <v>0.5</v>
      </c>
      <c r="K85" s="45">
        <v>0.2</v>
      </c>
      <c r="L85" s="28">
        <f>SUM(H85,J85)</f>
        <v>1</v>
      </c>
    </row>
    <row r="86" spans="1:12" x14ac:dyDescent="0.25">
      <c r="A86" s="26">
        <v>82</v>
      </c>
      <c r="B86" s="10" t="s">
        <v>21</v>
      </c>
      <c r="C86" s="10" t="s">
        <v>47</v>
      </c>
      <c r="D86" s="10" t="s">
        <v>48</v>
      </c>
      <c r="E86" s="10" t="s">
        <v>49</v>
      </c>
      <c r="F86" s="41" t="s">
        <v>1</v>
      </c>
      <c r="G86" s="44">
        <v>0.9</v>
      </c>
      <c r="H86" s="16">
        <f>G86/$K86</f>
        <v>0.75</v>
      </c>
      <c r="I86" s="15">
        <f>K86-G86</f>
        <v>0.29999999999999993</v>
      </c>
      <c r="J86" s="27">
        <f>I86/$K86</f>
        <v>0.24999999999999994</v>
      </c>
      <c r="K86" s="45">
        <v>1.2</v>
      </c>
      <c r="L86" s="28">
        <f>SUM(H86,J86)</f>
        <v>1</v>
      </c>
    </row>
    <row r="87" spans="1:12" x14ac:dyDescent="0.25">
      <c r="A87" s="26">
        <v>83</v>
      </c>
      <c r="B87" s="10" t="s">
        <v>21</v>
      </c>
      <c r="C87" s="10" t="s">
        <v>50</v>
      </c>
      <c r="D87" s="10" t="s">
        <v>51</v>
      </c>
      <c r="E87" s="10" t="s">
        <v>52</v>
      </c>
      <c r="F87" s="41" t="s">
        <v>2</v>
      </c>
      <c r="G87" s="44">
        <v>1.8</v>
      </c>
      <c r="H87" s="16">
        <f>G87/$K87</f>
        <v>0.6</v>
      </c>
      <c r="I87" s="15">
        <f>K87-G87</f>
        <v>1.2</v>
      </c>
      <c r="J87" s="27">
        <f>I87/$K87</f>
        <v>0.39999999999999997</v>
      </c>
      <c r="K87" s="45">
        <v>3</v>
      </c>
      <c r="L87" s="28">
        <f>SUM(H87,J87)</f>
        <v>1</v>
      </c>
    </row>
    <row r="88" spans="1:12" x14ac:dyDescent="0.25">
      <c r="A88" s="26">
        <v>84</v>
      </c>
      <c r="B88" s="10" t="s">
        <v>21</v>
      </c>
      <c r="C88" s="10" t="s">
        <v>50</v>
      </c>
      <c r="D88" s="10" t="s">
        <v>51</v>
      </c>
      <c r="E88" s="10" t="s">
        <v>56</v>
      </c>
      <c r="F88" s="41" t="s">
        <v>4</v>
      </c>
      <c r="G88" s="44">
        <v>0.3</v>
      </c>
      <c r="H88" s="16">
        <f>G88/$K88</f>
        <v>0.74999999999999989</v>
      </c>
      <c r="I88" s="15">
        <f>K88-G88</f>
        <v>0.10000000000000003</v>
      </c>
      <c r="J88" s="27">
        <f>I88/$K88</f>
        <v>0.25000000000000006</v>
      </c>
      <c r="K88" s="45">
        <v>0.4</v>
      </c>
      <c r="L88" s="28">
        <f>SUM(H88,J88)</f>
        <v>1</v>
      </c>
    </row>
    <row r="89" spans="1:12" x14ac:dyDescent="0.25">
      <c r="A89" s="26">
        <v>85</v>
      </c>
      <c r="B89" s="10" t="s">
        <v>21</v>
      </c>
      <c r="C89" s="10" t="s">
        <v>50</v>
      </c>
      <c r="D89" s="10" t="s">
        <v>51</v>
      </c>
      <c r="E89" s="10" t="s">
        <v>58</v>
      </c>
      <c r="F89" s="41" t="s">
        <v>6</v>
      </c>
      <c r="G89" s="44">
        <v>0.4</v>
      </c>
      <c r="H89" s="16">
        <f>G89/$K89</f>
        <v>0.8</v>
      </c>
      <c r="I89" s="15">
        <f>K89-G89</f>
        <v>9.9999999999999978E-2</v>
      </c>
      <c r="J89" s="27">
        <f>I89/$K89</f>
        <v>0.19999999999999996</v>
      </c>
      <c r="K89" s="45">
        <v>0.5</v>
      </c>
      <c r="L89" s="28">
        <f>SUM(H89,J89)</f>
        <v>1</v>
      </c>
    </row>
    <row r="90" spans="1:12" x14ac:dyDescent="0.25">
      <c r="A90" s="26">
        <v>86</v>
      </c>
      <c r="B90" s="10" t="s">
        <v>21</v>
      </c>
      <c r="C90" s="10" t="s">
        <v>50</v>
      </c>
      <c r="D90" s="10" t="s">
        <v>51</v>
      </c>
      <c r="E90" s="10" t="s">
        <v>59</v>
      </c>
      <c r="F90" s="41" t="s">
        <v>7</v>
      </c>
      <c r="G90" s="44">
        <v>0.2</v>
      </c>
      <c r="H90" s="16">
        <f>G90/$K90</f>
        <v>0.66666666666666674</v>
      </c>
      <c r="I90" s="15">
        <f>K90-G90</f>
        <v>9.9999999999999978E-2</v>
      </c>
      <c r="J90" s="27">
        <f>I90/$K90</f>
        <v>0.33333333333333326</v>
      </c>
      <c r="K90" s="45">
        <v>0.3</v>
      </c>
      <c r="L90" s="28">
        <f>SUM(H90,J90)</f>
        <v>1</v>
      </c>
    </row>
    <row r="91" spans="1:12" x14ac:dyDescent="0.25">
      <c r="A91" s="26">
        <v>87</v>
      </c>
      <c r="B91" s="10" t="s">
        <v>21</v>
      </c>
      <c r="C91" s="10" t="s">
        <v>50</v>
      </c>
      <c r="D91" s="10" t="s">
        <v>51</v>
      </c>
      <c r="E91" s="10" t="s">
        <v>60</v>
      </c>
      <c r="F91" s="41" t="s">
        <v>8</v>
      </c>
      <c r="G91" s="44">
        <v>0.2</v>
      </c>
      <c r="H91" s="16">
        <f>G91/$K91</f>
        <v>0.66666666666666674</v>
      </c>
      <c r="I91" s="15">
        <f>K91-G91</f>
        <v>9.9999999999999978E-2</v>
      </c>
      <c r="J91" s="27">
        <f>I91/$K91</f>
        <v>0.33333333333333326</v>
      </c>
      <c r="K91" s="45">
        <v>0.3</v>
      </c>
      <c r="L91" s="28">
        <f>SUM(H91,J91)</f>
        <v>1</v>
      </c>
    </row>
    <row r="92" spans="1:12" x14ac:dyDescent="0.25">
      <c r="A92" s="26">
        <v>88</v>
      </c>
      <c r="B92" s="10" t="s">
        <v>21</v>
      </c>
      <c r="C92" s="11" t="s">
        <v>61</v>
      </c>
      <c r="D92" s="11" t="s">
        <v>62</v>
      </c>
      <c r="E92" s="10" t="s">
        <v>63</v>
      </c>
      <c r="F92" s="41" t="s">
        <v>9</v>
      </c>
      <c r="G92" s="44">
        <v>0.2</v>
      </c>
      <c r="H92" s="16">
        <f>G92/$K92</f>
        <v>0.5</v>
      </c>
      <c r="I92" s="15">
        <f>K92-G92</f>
        <v>0.2</v>
      </c>
      <c r="J92" s="27">
        <f>I92/$K92</f>
        <v>0.5</v>
      </c>
      <c r="K92" s="45">
        <v>0.4</v>
      </c>
      <c r="L92" s="28">
        <f>SUM(H92,J92)</f>
        <v>1</v>
      </c>
    </row>
    <row r="93" spans="1:12" x14ac:dyDescent="0.25">
      <c r="A93" s="26">
        <v>89</v>
      </c>
      <c r="B93" s="10" t="s">
        <v>21</v>
      </c>
      <c r="C93" s="11" t="s">
        <v>61</v>
      </c>
      <c r="D93" s="11" t="s">
        <v>62</v>
      </c>
      <c r="E93" s="10" t="s">
        <v>64</v>
      </c>
      <c r="F93" s="41" t="s">
        <v>10</v>
      </c>
      <c r="G93" s="44">
        <v>1</v>
      </c>
      <c r="H93" s="16">
        <f>G93/$K93</f>
        <v>0.83333333333333337</v>
      </c>
      <c r="I93" s="15">
        <f>K93-G93</f>
        <v>0.19999999999999996</v>
      </c>
      <c r="J93" s="27">
        <f>I93/$K93</f>
        <v>0.16666666666666663</v>
      </c>
      <c r="K93" s="45">
        <v>1.2</v>
      </c>
      <c r="L93" s="28">
        <f>SUM(H93,J93)</f>
        <v>1</v>
      </c>
    </row>
    <row r="94" spans="1:12" x14ac:dyDescent="0.25">
      <c r="A94" s="26">
        <v>90</v>
      </c>
      <c r="B94" s="10" t="s">
        <v>21</v>
      </c>
      <c r="C94" s="11" t="s">
        <v>61</v>
      </c>
      <c r="D94" s="11" t="s">
        <v>62</v>
      </c>
      <c r="E94" s="10" t="s">
        <v>65</v>
      </c>
      <c r="F94" s="41" t="s">
        <v>11</v>
      </c>
      <c r="G94" s="44">
        <v>0.4</v>
      </c>
      <c r="H94" s="16">
        <f>G94/$K94</f>
        <v>0.8</v>
      </c>
      <c r="I94" s="15">
        <f>K94-G94</f>
        <v>9.9999999999999978E-2</v>
      </c>
      <c r="J94" s="27">
        <f>I94/$K94</f>
        <v>0.19999999999999996</v>
      </c>
      <c r="K94" s="45">
        <v>0.5</v>
      </c>
      <c r="L94" s="28">
        <f>SUM(H94,J94)</f>
        <v>1</v>
      </c>
    </row>
    <row r="95" spans="1:12" x14ac:dyDescent="0.25">
      <c r="A95" s="26">
        <v>91</v>
      </c>
      <c r="B95" s="10" t="s">
        <v>21</v>
      </c>
      <c r="C95" s="11" t="s">
        <v>61</v>
      </c>
      <c r="D95" s="11" t="s">
        <v>62</v>
      </c>
      <c r="E95" s="10" t="s">
        <v>73</v>
      </c>
      <c r="F95" s="41" t="s">
        <v>18</v>
      </c>
      <c r="G95" s="44">
        <v>0.1</v>
      </c>
      <c r="H95" s="16">
        <f>G95/$K95</f>
        <v>1</v>
      </c>
      <c r="I95" s="15">
        <f>K95-G95</f>
        <v>0</v>
      </c>
      <c r="J95" s="27">
        <f>I95/$K95</f>
        <v>0</v>
      </c>
      <c r="K95" s="45">
        <v>0.1</v>
      </c>
      <c r="L95" s="28">
        <f>SUM(H95,J95)</f>
        <v>1</v>
      </c>
    </row>
    <row r="96" spans="1:12" x14ac:dyDescent="0.25">
      <c r="A96" s="26">
        <v>92</v>
      </c>
      <c r="B96" s="10" t="s">
        <v>21</v>
      </c>
      <c r="C96" s="11" t="s">
        <v>61</v>
      </c>
      <c r="D96" s="11" t="s">
        <v>62</v>
      </c>
      <c r="E96" s="10" t="s">
        <v>69</v>
      </c>
      <c r="F96" s="41" t="s">
        <v>15</v>
      </c>
      <c r="G96" s="44">
        <v>0.2</v>
      </c>
      <c r="H96" s="16">
        <f>G96/$K96</f>
        <v>0.66666666666666674</v>
      </c>
      <c r="I96" s="15">
        <f>K96-G96</f>
        <v>9.9999999999999978E-2</v>
      </c>
      <c r="J96" s="27">
        <f>I96/$K96</f>
        <v>0.33333333333333326</v>
      </c>
      <c r="K96" s="45">
        <v>0.3</v>
      </c>
      <c r="L96" s="28">
        <f>SUM(H96,J96)</f>
        <v>1</v>
      </c>
    </row>
    <row r="97" spans="1:12" x14ac:dyDescent="0.25">
      <c r="A97" s="26">
        <v>93</v>
      </c>
      <c r="B97" s="10" t="s">
        <v>21</v>
      </c>
      <c r="C97" s="11" t="s">
        <v>61</v>
      </c>
      <c r="D97" s="11" t="s">
        <v>62</v>
      </c>
      <c r="E97" s="10" t="s">
        <v>72</v>
      </c>
      <c r="F97" s="41" t="s">
        <v>17</v>
      </c>
      <c r="G97" s="44">
        <v>0.6</v>
      </c>
      <c r="H97" s="16">
        <f>G97/$K97</f>
        <v>0.20689655172413793</v>
      </c>
      <c r="I97" s="15">
        <f>K97-G97</f>
        <v>2.2999999999999998</v>
      </c>
      <c r="J97" s="27">
        <f>I97/$K97</f>
        <v>0.79310344827586199</v>
      </c>
      <c r="K97" s="45">
        <v>2.9</v>
      </c>
      <c r="L97" s="28">
        <f>SUM(H97,J97)</f>
        <v>0.99999999999999989</v>
      </c>
    </row>
    <row r="98" spans="1:12" x14ac:dyDescent="0.25">
      <c r="A98" s="26">
        <v>94</v>
      </c>
      <c r="B98" s="10" t="s">
        <v>21</v>
      </c>
      <c r="C98" s="11" t="s">
        <v>61</v>
      </c>
      <c r="D98" s="11" t="s">
        <v>62</v>
      </c>
      <c r="E98" s="10" t="s">
        <v>74</v>
      </c>
      <c r="F98" s="41" t="s">
        <v>19</v>
      </c>
      <c r="G98" s="44">
        <v>0.2</v>
      </c>
      <c r="H98" s="16">
        <f>G98/$K98</f>
        <v>0.66666666666666674</v>
      </c>
      <c r="I98" s="15">
        <f>K98-G98</f>
        <v>9.9999999999999978E-2</v>
      </c>
      <c r="J98" s="27">
        <f>I98/$K98</f>
        <v>0.33333333333333326</v>
      </c>
      <c r="K98" s="45">
        <v>0.3</v>
      </c>
      <c r="L98" s="28">
        <f>SUM(H98,J98)</f>
        <v>1</v>
      </c>
    </row>
    <row r="99" spans="1:12" ht="15.75" thickBot="1" x14ac:dyDescent="0.3">
      <c r="A99" s="29">
        <v>95</v>
      </c>
      <c r="B99" s="13" t="s">
        <v>21</v>
      </c>
      <c r="C99" s="12" t="s">
        <v>70</v>
      </c>
      <c r="D99" s="13" t="s">
        <v>16</v>
      </c>
      <c r="E99" s="13" t="s">
        <v>71</v>
      </c>
      <c r="F99" s="42" t="s">
        <v>16</v>
      </c>
      <c r="G99" s="46">
        <v>0</v>
      </c>
      <c r="H99" s="32">
        <v>0</v>
      </c>
      <c r="I99" s="31">
        <f>K99-G99</f>
        <v>0</v>
      </c>
      <c r="J99" s="33">
        <v>0</v>
      </c>
      <c r="K99" s="50">
        <v>0</v>
      </c>
      <c r="L99" s="48">
        <f>SUM(H99,J99)</f>
        <v>0</v>
      </c>
    </row>
    <row r="100" spans="1:12" s="2" customFormat="1" x14ac:dyDescent="0.25">
      <c r="A100" s="19">
        <v>96</v>
      </c>
      <c r="B100" s="22" t="s">
        <v>22</v>
      </c>
      <c r="C100" s="22" t="s">
        <v>53</v>
      </c>
      <c r="D100" s="22" t="s">
        <v>54</v>
      </c>
      <c r="E100" s="22" t="s">
        <v>66</v>
      </c>
      <c r="F100" s="40" t="s">
        <v>12</v>
      </c>
      <c r="G100" s="49">
        <v>41.7</v>
      </c>
      <c r="H100" s="51">
        <f>G100/$K100</f>
        <v>0.85626283367556466</v>
      </c>
      <c r="I100" s="52">
        <f>K100-G100</f>
        <v>7</v>
      </c>
      <c r="J100" s="47">
        <f>I100/$K100</f>
        <v>0.14373716632443531</v>
      </c>
      <c r="K100" s="49">
        <v>48.7</v>
      </c>
      <c r="L100" s="47">
        <f>SUM(H100,J100)</f>
        <v>1</v>
      </c>
    </row>
    <row r="101" spans="1:12" s="2" customFormat="1" x14ac:dyDescent="0.25">
      <c r="A101" s="26">
        <v>97</v>
      </c>
      <c r="B101" s="14" t="s">
        <v>22</v>
      </c>
      <c r="C101" s="14" t="s">
        <v>53</v>
      </c>
      <c r="D101" s="14" t="s">
        <v>54</v>
      </c>
      <c r="E101" s="14" t="s">
        <v>67</v>
      </c>
      <c r="F101" s="41" t="s">
        <v>13</v>
      </c>
      <c r="G101" s="45">
        <v>16.100000000000001</v>
      </c>
      <c r="H101" s="18">
        <f>G101/$K101</f>
        <v>0.74537037037037035</v>
      </c>
      <c r="I101" s="17">
        <f>K101-G101</f>
        <v>5.5</v>
      </c>
      <c r="J101" s="28">
        <f>I101/$K101</f>
        <v>0.25462962962962959</v>
      </c>
      <c r="K101" s="45">
        <v>21.6</v>
      </c>
      <c r="L101" s="28">
        <f>SUM(H101,J101)</f>
        <v>1</v>
      </c>
    </row>
    <row r="102" spans="1:12" s="2" customFormat="1" x14ac:dyDescent="0.25">
      <c r="A102" s="26">
        <v>98</v>
      </c>
      <c r="B102" s="14" t="s">
        <v>22</v>
      </c>
      <c r="C102" s="14" t="s">
        <v>53</v>
      </c>
      <c r="D102" s="14" t="s">
        <v>54</v>
      </c>
      <c r="E102" s="14" t="s">
        <v>68</v>
      </c>
      <c r="F102" s="41" t="s">
        <v>14</v>
      </c>
      <c r="G102" s="45">
        <v>17</v>
      </c>
      <c r="H102" s="18">
        <f>G102/$K102</f>
        <v>0.82524271844660191</v>
      </c>
      <c r="I102" s="17">
        <f>K102-G102</f>
        <v>3.6000000000000014</v>
      </c>
      <c r="J102" s="28">
        <f>I102/$K102</f>
        <v>0.17475728155339812</v>
      </c>
      <c r="K102" s="45">
        <v>20.6</v>
      </c>
      <c r="L102" s="28">
        <f>SUM(H102,J102)</f>
        <v>1</v>
      </c>
    </row>
    <row r="103" spans="1:12" s="2" customFormat="1" x14ac:dyDescent="0.25">
      <c r="A103" s="26">
        <v>99</v>
      </c>
      <c r="B103" s="14" t="s">
        <v>22</v>
      </c>
      <c r="C103" s="14" t="s">
        <v>53</v>
      </c>
      <c r="D103" s="14" t="s">
        <v>54</v>
      </c>
      <c r="E103" s="14" t="s">
        <v>55</v>
      </c>
      <c r="F103" s="41" t="s">
        <v>3</v>
      </c>
      <c r="G103" s="45">
        <v>20.3</v>
      </c>
      <c r="H103" s="18">
        <f>G103/$K103</f>
        <v>0.80555555555555558</v>
      </c>
      <c r="I103" s="17">
        <f>K103-G103</f>
        <v>4.8999999999999986</v>
      </c>
      <c r="J103" s="28">
        <f>I103/$K103</f>
        <v>0.19444444444444439</v>
      </c>
      <c r="K103" s="45">
        <v>25.2</v>
      </c>
      <c r="L103" s="28">
        <f>SUM(H103,J103)</f>
        <v>1</v>
      </c>
    </row>
    <row r="104" spans="1:12" s="2" customFormat="1" x14ac:dyDescent="0.25">
      <c r="A104" s="26">
        <v>100</v>
      </c>
      <c r="B104" s="14" t="s">
        <v>22</v>
      </c>
      <c r="C104" s="14" t="s">
        <v>53</v>
      </c>
      <c r="D104" s="14" t="s">
        <v>54</v>
      </c>
      <c r="E104" s="14" t="s">
        <v>57</v>
      </c>
      <c r="F104" s="41" t="s">
        <v>5</v>
      </c>
      <c r="G104" s="45">
        <v>24.8</v>
      </c>
      <c r="H104" s="18">
        <f>G104/$K104</f>
        <v>0.84641638225255977</v>
      </c>
      <c r="I104" s="17">
        <f>K104-G104</f>
        <v>4.5</v>
      </c>
      <c r="J104" s="28">
        <f>I104/$K104</f>
        <v>0.15358361774744028</v>
      </c>
      <c r="K104" s="45">
        <v>29.3</v>
      </c>
      <c r="L104" s="28">
        <f>SUM(H104,J104)</f>
        <v>1</v>
      </c>
    </row>
    <row r="105" spans="1:12" s="2" customFormat="1" x14ac:dyDescent="0.25">
      <c r="A105" s="26">
        <v>101</v>
      </c>
      <c r="B105" s="14" t="s">
        <v>22</v>
      </c>
      <c r="C105" s="14" t="s">
        <v>47</v>
      </c>
      <c r="D105" s="14" t="s">
        <v>48</v>
      </c>
      <c r="E105" s="14" t="s">
        <v>49</v>
      </c>
      <c r="F105" s="41" t="s">
        <v>1</v>
      </c>
      <c r="G105" s="45">
        <v>37.700000000000003</v>
      </c>
      <c r="H105" s="18">
        <f>G105/$K105</f>
        <v>0.85681818181818192</v>
      </c>
      <c r="I105" s="17">
        <f>K105-G105</f>
        <v>6.2999999999999972</v>
      </c>
      <c r="J105" s="28">
        <f>I105/$K105</f>
        <v>0.1431818181818181</v>
      </c>
      <c r="K105" s="45">
        <v>44</v>
      </c>
      <c r="L105" s="28">
        <f>SUM(H105,J105)</f>
        <v>1</v>
      </c>
    </row>
    <row r="106" spans="1:12" s="2" customFormat="1" x14ac:dyDescent="0.25">
      <c r="A106" s="26">
        <v>102</v>
      </c>
      <c r="B106" s="14" t="s">
        <v>22</v>
      </c>
      <c r="C106" s="14" t="s">
        <v>50</v>
      </c>
      <c r="D106" s="14" t="s">
        <v>51</v>
      </c>
      <c r="E106" s="14" t="s">
        <v>52</v>
      </c>
      <c r="F106" s="41" t="s">
        <v>2</v>
      </c>
      <c r="G106" s="45">
        <v>26.3</v>
      </c>
      <c r="H106" s="18">
        <f>G106/$K106</f>
        <v>0.76011560693641622</v>
      </c>
      <c r="I106" s="17">
        <f>K106-G106</f>
        <v>8.3000000000000007</v>
      </c>
      <c r="J106" s="28">
        <f>I106/$K106</f>
        <v>0.23988439306358383</v>
      </c>
      <c r="K106" s="45">
        <v>34.6</v>
      </c>
      <c r="L106" s="28">
        <f>SUM(H106,J106)</f>
        <v>1</v>
      </c>
    </row>
    <row r="107" spans="1:12" s="2" customFormat="1" x14ac:dyDescent="0.25">
      <c r="A107" s="26">
        <v>103</v>
      </c>
      <c r="B107" s="14" t="s">
        <v>22</v>
      </c>
      <c r="C107" s="14" t="s">
        <v>50</v>
      </c>
      <c r="D107" s="14" t="s">
        <v>51</v>
      </c>
      <c r="E107" s="14" t="s">
        <v>56</v>
      </c>
      <c r="F107" s="41" t="s">
        <v>4</v>
      </c>
      <c r="G107" s="45">
        <v>16.8</v>
      </c>
      <c r="H107" s="18">
        <f>G107/$K107</f>
        <v>0.84422110552763829</v>
      </c>
      <c r="I107" s="17">
        <f>K107-G107</f>
        <v>3.0999999999999979</v>
      </c>
      <c r="J107" s="28">
        <f>I107/$K107</f>
        <v>0.15577889447236171</v>
      </c>
      <c r="K107" s="45">
        <v>19.899999999999999</v>
      </c>
      <c r="L107" s="28">
        <f>SUM(H107,J107)</f>
        <v>1</v>
      </c>
    </row>
    <row r="108" spans="1:12" s="2" customFormat="1" x14ac:dyDescent="0.25">
      <c r="A108" s="26">
        <v>104</v>
      </c>
      <c r="B108" s="14" t="s">
        <v>22</v>
      </c>
      <c r="C108" s="14" t="s">
        <v>50</v>
      </c>
      <c r="D108" s="14" t="s">
        <v>51</v>
      </c>
      <c r="E108" s="14" t="s">
        <v>58</v>
      </c>
      <c r="F108" s="41" t="s">
        <v>6</v>
      </c>
      <c r="G108" s="45">
        <v>11.3</v>
      </c>
      <c r="H108" s="18">
        <f>G108/$K108</f>
        <v>0.92622950819672145</v>
      </c>
      <c r="I108" s="17">
        <f>K108-G108</f>
        <v>0.89999999999999858</v>
      </c>
      <c r="J108" s="28">
        <f>I108/$K108</f>
        <v>7.3770491803278576E-2</v>
      </c>
      <c r="K108" s="45">
        <v>12.2</v>
      </c>
      <c r="L108" s="28">
        <f>SUM(H108,J108)</f>
        <v>1</v>
      </c>
    </row>
    <row r="109" spans="1:12" s="2" customFormat="1" x14ac:dyDescent="0.25">
      <c r="A109" s="26">
        <v>105</v>
      </c>
      <c r="B109" s="14" t="s">
        <v>22</v>
      </c>
      <c r="C109" s="14" t="s">
        <v>50</v>
      </c>
      <c r="D109" s="14" t="s">
        <v>51</v>
      </c>
      <c r="E109" s="14" t="s">
        <v>59</v>
      </c>
      <c r="F109" s="41" t="s">
        <v>7</v>
      </c>
      <c r="G109" s="45">
        <v>9.9</v>
      </c>
      <c r="H109" s="18">
        <f>G109/$K109</f>
        <v>0.86842105263157898</v>
      </c>
      <c r="I109" s="17">
        <f>K109-G109</f>
        <v>1.5</v>
      </c>
      <c r="J109" s="28">
        <f>I109/$K109</f>
        <v>0.13157894736842105</v>
      </c>
      <c r="K109" s="45">
        <v>11.4</v>
      </c>
      <c r="L109" s="28">
        <f>SUM(H109,J109)</f>
        <v>1</v>
      </c>
    </row>
    <row r="110" spans="1:12" s="2" customFormat="1" x14ac:dyDescent="0.25">
      <c r="A110" s="26">
        <v>106</v>
      </c>
      <c r="B110" s="14" t="s">
        <v>22</v>
      </c>
      <c r="C110" s="14" t="s">
        <v>50</v>
      </c>
      <c r="D110" s="14" t="s">
        <v>51</v>
      </c>
      <c r="E110" s="14" t="s">
        <v>60</v>
      </c>
      <c r="F110" s="41" t="s">
        <v>8</v>
      </c>
      <c r="G110" s="45">
        <v>6.9</v>
      </c>
      <c r="H110" s="18">
        <f>G110/$K110</f>
        <v>0.86250000000000004</v>
      </c>
      <c r="I110" s="17">
        <f>K110-G110</f>
        <v>1.0999999999999996</v>
      </c>
      <c r="J110" s="28">
        <f>I110/$K110</f>
        <v>0.13749999999999996</v>
      </c>
      <c r="K110" s="45">
        <v>8</v>
      </c>
      <c r="L110" s="28">
        <f>SUM(H110,J110)</f>
        <v>1</v>
      </c>
    </row>
    <row r="111" spans="1:12" s="2" customFormat="1" x14ac:dyDescent="0.25">
      <c r="A111" s="26">
        <v>107</v>
      </c>
      <c r="B111" s="14" t="s">
        <v>22</v>
      </c>
      <c r="C111" s="14" t="s">
        <v>61</v>
      </c>
      <c r="D111" s="14" t="s">
        <v>62</v>
      </c>
      <c r="E111" s="14" t="s">
        <v>63</v>
      </c>
      <c r="F111" s="41" t="s">
        <v>9</v>
      </c>
      <c r="G111" s="45">
        <v>54.4</v>
      </c>
      <c r="H111" s="18">
        <f>G111/$K111</f>
        <v>0.92359932088285224</v>
      </c>
      <c r="I111" s="17">
        <f>K111-G111</f>
        <v>4.5</v>
      </c>
      <c r="J111" s="28">
        <f>I111/$K111</f>
        <v>7.6400679117147707E-2</v>
      </c>
      <c r="K111" s="45">
        <v>58.9</v>
      </c>
      <c r="L111" s="28">
        <f>SUM(H111,J111)</f>
        <v>1</v>
      </c>
    </row>
    <row r="112" spans="1:12" s="2" customFormat="1" x14ac:dyDescent="0.25">
      <c r="A112" s="26">
        <v>108</v>
      </c>
      <c r="B112" s="14" t="s">
        <v>22</v>
      </c>
      <c r="C112" s="14" t="s">
        <v>61</v>
      </c>
      <c r="D112" s="14" t="s">
        <v>62</v>
      </c>
      <c r="E112" s="14" t="s">
        <v>64</v>
      </c>
      <c r="F112" s="41" t="s">
        <v>10</v>
      </c>
      <c r="G112" s="45">
        <v>35.200000000000003</v>
      </c>
      <c r="H112" s="18">
        <f>G112/$K112</f>
        <v>0.88000000000000012</v>
      </c>
      <c r="I112" s="17">
        <f>K112-G112</f>
        <v>4.7999999999999972</v>
      </c>
      <c r="J112" s="28">
        <f>I112/$K112</f>
        <v>0.11999999999999993</v>
      </c>
      <c r="K112" s="45">
        <v>40</v>
      </c>
      <c r="L112" s="28">
        <f>SUM(H112,J112)</f>
        <v>1</v>
      </c>
    </row>
    <row r="113" spans="1:12" s="2" customFormat="1" x14ac:dyDescent="0.25">
      <c r="A113" s="26">
        <v>109</v>
      </c>
      <c r="B113" s="14" t="s">
        <v>22</v>
      </c>
      <c r="C113" s="14" t="s">
        <v>61</v>
      </c>
      <c r="D113" s="14" t="s">
        <v>62</v>
      </c>
      <c r="E113" s="14" t="s">
        <v>65</v>
      </c>
      <c r="F113" s="41" t="s">
        <v>11</v>
      </c>
      <c r="G113" s="45">
        <v>64.2</v>
      </c>
      <c r="H113" s="18">
        <f>G113/$K113</f>
        <v>0.86290322580645162</v>
      </c>
      <c r="I113" s="17">
        <f>K113-G113</f>
        <v>10.200000000000003</v>
      </c>
      <c r="J113" s="28">
        <f>I113/$K113</f>
        <v>0.1370967741935484</v>
      </c>
      <c r="K113" s="45">
        <v>74.400000000000006</v>
      </c>
      <c r="L113" s="28">
        <f>SUM(H113,J113)</f>
        <v>1</v>
      </c>
    </row>
    <row r="114" spans="1:12" s="2" customFormat="1" x14ac:dyDescent="0.25">
      <c r="A114" s="26">
        <v>110</v>
      </c>
      <c r="B114" s="14" t="s">
        <v>22</v>
      </c>
      <c r="C114" s="14" t="s">
        <v>61</v>
      </c>
      <c r="D114" s="14" t="s">
        <v>62</v>
      </c>
      <c r="E114" s="14" t="s">
        <v>73</v>
      </c>
      <c r="F114" s="41" t="s">
        <v>18</v>
      </c>
      <c r="G114" s="45">
        <v>97.4</v>
      </c>
      <c r="H114" s="18">
        <f>G114/$K114</f>
        <v>0.78485092667203871</v>
      </c>
      <c r="I114" s="17">
        <f>K114-G114</f>
        <v>26.699999999999989</v>
      </c>
      <c r="J114" s="28">
        <f>I114/$K114</f>
        <v>0.21514907332796124</v>
      </c>
      <c r="K114" s="45">
        <v>124.1</v>
      </c>
      <c r="L114" s="28">
        <f>SUM(H114,J114)</f>
        <v>1</v>
      </c>
    </row>
    <row r="115" spans="1:12" s="2" customFormat="1" x14ac:dyDescent="0.25">
      <c r="A115" s="26">
        <v>111</v>
      </c>
      <c r="B115" s="14" t="s">
        <v>22</v>
      </c>
      <c r="C115" s="14" t="s">
        <v>61</v>
      </c>
      <c r="D115" s="14" t="s">
        <v>62</v>
      </c>
      <c r="E115" s="14" t="s">
        <v>69</v>
      </c>
      <c r="F115" s="41" t="s">
        <v>15</v>
      </c>
      <c r="G115" s="45">
        <v>12.8</v>
      </c>
      <c r="H115" s="18">
        <f>G115/$K115</f>
        <v>0.64974619289340108</v>
      </c>
      <c r="I115" s="17">
        <f>K115-G115</f>
        <v>6.8999999999999986</v>
      </c>
      <c r="J115" s="28">
        <f>I115/$K115</f>
        <v>0.35025380710659892</v>
      </c>
      <c r="K115" s="45">
        <v>19.7</v>
      </c>
      <c r="L115" s="28">
        <f>SUM(H115,J115)</f>
        <v>1</v>
      </c>
    </row>
    <row r="116" spans="1:12" s="2" customFormat="1" x14ac:dyDescent="0.25">
      <c r="A116" s="26">
        <v>112</v>
      </c>
      <c r="B116" s="14" t="s">
        <v>22</v>
      </c>
      <c r="C116" s="14" t="s">
        <v>61</v>
      </c>
      <c r="D116" s="14" t="s">
        <v>62</v>
      </c>
      <c r="E116" s="14" t="s">
        <v>72</v>
      </c>
      <c r="F116" s="41" t="s">
        <v>17</v>
      </c>
      <c r="G116" s="45">
        <v>127.9</v>
      </c>
      <c r="H116" s="18">
        <f>G116/$K116</f>
        <v>0.62881022615535886</v>
      </c>
      <c r="I116" s="17">
        <f>K116-G116</f>
        <v>75.5</v>
      </c>
      <c r="J116" s="28">
        <f>I116/$K116</f>
        <v>0.37118977384464108</v>
      </c>
      <c r="K116" s="45">
        <v>203.4</v>
      </c>
      <c r="L116" s="28">
        <f>SUM(H116,J116)</f>
        <v>1</v>
      </c>
    </row>
    <row r="117" spans="1:12" s="2" customFormat="1" x14ac:dyDescent="0.25">
      <c r="A117" s="26">
        <v>113</v>
      </c>
      <c r="B117" s="14" t="s">
        <v>22</v>
      </c>
      <c r="C117" s="14" t="s">
        <v>61</v>
      </c>
      <c r="D117" s="14" t="s">
        <v>62</v>
      </c>
      <c r="E117" s="14" t="s">
        <v>74</v>
      </c>
      <c r="F117" s="41" t="s">
        <v>19</v>
      </c>
      <c r="G117" s="45">
        <v>708.7</v>
      </c>
      <c r="H117" s="18">
        <f>G117/$K117</f>
        <v>0.44199825371086443</v>
      </c>
      <c r="I117" s="17">
        <f>K117-G117</f>
        <v>894.7</v>
      </c>
      <c r="J117" s="28">
        <f>I117/$K117</f>
        <v>0.55800174628913557</v>
      </c>
      <c r="K117" s="45">
        <v>1603.4</v>
      </c>
      <c r="L117" s="28">
        <f>SUM(H117,J117)</f>
        <v>1</v>
      </c>
    </row>
    <row r="118" spans="1:12" s="2" customFormat="1" ht="15.75" thickBot="1" x14ac:dyDescent="0.3">
      <c r="A118" s="29">
        <v>114</v>
      </c>
      <c r="B118" s="30" t="s">
        <v>22</v>
      </c>
      <c r="C118" s="30" t="s">
        <v>70</v>
      </c>
      <c r="D118" s="30" t="s">
        <v>16</v>
      </c>
      <c r="E118" s="30" t="s">
        <v>71</v>
      </c>
      <c r="F118" s="42" t="s">
        <v>16</v>
      </c>
      <c r="G118" s="50">
        <v>2.2000000000000002</v>
      </c>
      <c r="H118" s="53">
        <f>G118/$K118</f>
        <v>0.75862068965517249</v>
      </c>
      <c r="I118" s="54">
        <f>K118-G118</f>
        <v>0.69999999999999973</v>
      </c>
      <c r="J118" s="48">
        <f>I118/$K118</f>
        <v>0.24137931034482751</v>
      </c>
      <c r="K118" s="50">
        <v>2.9</v>
      </c>
      <c r="L118" s="48">
        <f>SUM(H118,J118)</f>
        <v>1</v>
      </c>
    </row>
    <row r="119" spans="1:12" x14ac:dyDescent="0.25">
      <c r="A119" s="19">
        <v>115</v>
      </c>
      <c r="B119" s="20" t="s">
        <v>23</v>
      </c>
      <c r="C119" s="20" t="s">
        <v>53</v>
      </c>
      <c r="D119" s="20" t="s">
        <v>54</v>
      </c>
      <c r="E119" s="21" t="s">
        <v>66</v>
      </c>
      <c r="F119" s="40" t="s">
        <v>12</v>
      </c>
      <c r="G119" s="43">
        <v>4.3</v>
      </c>
      <c r="H119" s="24">
        <f>G119/$K119</f>
        <v>0.7678571428571429</v>
      </c>
      <c r="I119" s="23">
        <f>K119-G119</f>
        <v>1.2999999999999998</v>
      </c>
      <c r="J119" s="25">
        <f>I119/$K119</f>
        <v>0.23214285714285712</v>
      </c>
      <c r="K119" s="49">
        <v>5.6</v>
      </c>
      <c r="L119" s="47">
        <f>SUM(H119,J119)</f>
        <v>1</v>
      </c>
    </row>
    <row r="120" spans="1:12" x14ac:dyDescent="0.25">
      <c r="A120" s="26">
        <v>116</v>
      </c>
      <c r="B120" s="10" t="s">
        <v>23</v>
      </c>
      <c r="C120" s="10" t="s">
        <v>53</v>
      </c>
      <c r="D120" s="10" t="s">
        <v>54</v>
      </c>
      <c r="E120" s="11" t="s">
        <v>67</v>
      </c>
      <c r="F120" s="41" t="s">
        <v>13</v>
      </c>
      <c r="G120" s="44">
        <v>0.7</v>
      </c>
      <c r="H120" s="16">
        <f>G120/$K120</f>
        <v>0.58333333333333337</v>
      </c>
      <c r="I120" s="15">
        <f>K120-G120</f>
        <v>0.5</v>
      </c>
      <c r="J120" s="27">
        <f>I120/$K120</f>
        <v>0.41666666666666669</v>
      </c>
      <c r="K120" s="45">
        <v>1.2</v>
      </c>
      <c r="L120" s="28">
        <f>SUM(H120,J120)</f>
        <v>1</v>
      </c>
    </row>
    <row r="121" spans="1:12" x14ac:dyDescent="0.25">
      <c r="A121" s="26">
        <v>117</v>
      </c>
      <c r="B121" s="10" t="s">
        <v>23</v>
      </c>
      <c r="C121" s="10" t="s">
        <v>53</v>
      </c>
      <c r="D121" s="10" t="s">
        <v>54</v>
      </c>
      <c r="E121" s="11" t="s">
        <v>68</v>
      </c>
      <c r="F121" s="41" t="s">
        <v>14</v>
      </c>
      <c r="G121" s="44">
        <v>0</v>
      </c>
      <c r="H121" s="16">
        <f>G121/$K121</f>
        <v>0</v>
      </c>
      <c r="I121" s="15">
        <f>K121-G121</f>
        <v>0.1</v>
      </c>
      <c r="J121" s="27">
        <f>I121/$K121</f>
        <v>1</v>
      </c>
      <c r="K121" s="45">
        <v>0.1</v>
      </c>
      <c r="L121" s="28">
        <f>SUM(H121,J121)</f>
        <v>1</v>
      </c>
    </row>
    <row r="122" spans="1:12" x14ac:dyDescent="0.25">
      <c r="A122" s="26">
        <v>118</v>
      </c>
      <c r="B122" s="10" t="s">
        <v>23</v>
      </c>
      <c r="C122" s="10" t="s">
        <v>53</v>
      </c>
      <c r="D122" s="10" t="s">
        <v>54</v>
      </c>
      <c r="E122" s="10" t="s">
        <v>55</v>
      </c>
      <c r="F122" s="41" t="s">
        <v>3</v>
      </c>
      <c r="G122" s="44">
        <v>0.3</v>
      </c>
      <c r="H122" s="16">
        <f>G122/$K122</f>
        <v>0.6</v>
      </c>
      <c r="I122" s="15">
        <f>K122-G122</f>
        <v>0.2</v>
      </c>
      <c r="J122" s="27">
        <f>I122/$K122</f>
        <v>0.4</v>
      </c>
      <c r="K122" s="45">
        <v>0.5</v>
      </c>
      <c r="L122" s="28">
        <f>SUM(H122,J122)</f>
        <v>1</v>
      </c>
    </row>
    <row r="123" spans="1:12" x14ac:dyDescent="0.25">
      <c r="A123" s="26">
        <v>119</v>
      </c>
      <c r="B123" s="10" t="s">
        <v>23</v>
      </c>
      <c r="C123" s="10" t="s">
        <v>53</v>
      </c>
      <c r="D123" s="10" t="s">
        <v>54</v>
      </c>
      <c r="E123" s="11" t="s">
        <v>57</v>
      </c>
      <c r="F123" s="41" t="s">
        <v>5</v>
      </c>
      <c r="G123" s="44">
        <v>3.2</v>
      </c>
      <c r="H123" s="16">
        <f>G123/$K123</f>
        <v>0.78048780487804892</v>
      </c>
      <c r="I123" s="15">
        <f>K123-G123</f>
        <v>0.89999999999999947</v>
      </c>
      <c r="J123" s="27">
        <f>I123/$K123</f>
        <v>0.21951219512195111</v>
      </c>
      <c r="K123" s="45">
        <v>4.0999999999999996</v>
      </c>
      <c r="L123" s="28">
        <f>SUM(H123,J123)</f>
        <v>1</v>
      </c>
    </row>
    <row r="124" spans="1:12" x14ac:dyDescent="0.25">
      <c r="A124" s="26">
        <v>120</v>
      </c>
      <c r="B124" s="10" t="s">
        <v>23</v>
      </c>
      <c r="C124" s="10" t="s">
        <v>47</v>
      </c>
      <c r="D124" s="10" t="s">
        <v>48</v>
      </c>
      <c r="E124" s="10" t="s">
        <v>49</v>
      </c>
      <c r="F124" s="41" t="s">
        <v>1</v>
      </c>
      <c r="G124" s="44">
        <v>0.2</v>
      </c>
      <c r="H124" s="16">
        <f>G124/$K124</f>
        <v>0.5</v>
      </c>
      <c r="I124" s="15">
        <f>K124-G124</f>
        <v>0.2</v>
      </c>
      <c r="J124" s="27">
        <f>I124/$K124</f>
        <v>0.5</v>
      </c>
      <c r="K124" s="45">
        <v>0.4</v>
      </c>
      <c r="L124" s="28">
        <f>SUM(H124,J124)</f>
        <v>1</v>
      </c>
    </row>
    <row r="125" spans="1:12" x14ac:dyDescent="0.25">
      <c r="A125" s="26">
        <v>121</v>
      </c>
      <c r="B125" s="10" t="s">
        <v>23</v>
      </c>
      <c r="C125" s="10" t="s">
        <v>50</v>
      </c>
      <c r="D125" s="10" t="s">
        <v>51</v>
      </c>
      <c r="E125" s="10" t="s">
        <v>52</v>
      </c>
      <c r="F125" s="41" t="s">
        <v>2</v>
      </c>
      <c r="G125" s="44">
        <v>0.1</v>
      </c>
      <c r="H125" s="16">
        <f>G125/$K125</f>
        <v>0.5</v>
      </c>
      <c r="I125" s="15">
        <f>K125-G125</f>
        <v>0.1</v>
      </c>
      <c r="J125" s="27">
        <f>I125/$K125</f>
        <v>0.5</v>
      </c>
      <c r="K125" s="45">
        <v>0.2</v>
      </c>
      <c r="L125" s="28">
        <f>SUM(H125,J125)</f>
        <v>1</v>
      </c>
    </row>
    <row r="126" spans="1:12" x14ac:dyDescent="0.25">
      <c r="A126" s="26">
        <v>122</v>
      </c>
      <c r="B126" s="10" t="s">
        <v>23</v>
      </c>
      <c r="C126" s="10" t="s">
        <v>50</v>
      </c>
      <c r="D126" s="10" t="s">
        <v>51</v>
      </c>
      <c r="E126" s="10" t="s">
        <v>56</v>
      </c>
      <c r="F126" s="41" t="s">
        <v>4</v>
      </c>
      <c r="G126" s="44">
        <v>0.5</v>
      </c>
      <c r="H126" s="16">
        <f>G126/$K126</f>
        <v>0.83333333333333337</v>
      </c>
      <c r="I126" s="15">
        <f>K126-G126</f>
        <v>9.9999999999999978E-2</v>
      </c>
      <c r="J126" s="27">
        <f>I126/$K126</f>
        <v>0.16666666666666663</v>
      </c>
      <c r="K126" s="45">
        <v>0.6</v>
      </c>
      <c r="L126" s="28">
        <f>SUM(H126,J126)</f>
        <v>1</v>
      </c>
    </row>
    <row r="127" spans="1:12" x14ac:dyDescent="0.25">
      <c r="A127" s="26">
        <v>123</v>
      </c>
      <c r="B127" s="10" t="s">
        <v>23</v>
      </c>
      <c r="C127" s="10" t="s">
        <v>50</v>
      </c>
      <c r="D127" s="10" t="s">
        <v>51</v>
      </c>
      <c r="E127" s="10" t="s">
        <v>58</v>
      </c>
      <c r="F127" s="41" t="s">
        <v>6</v>
      </c>
      <c r="G127" s="44">
        <v>0.2</v>
      </c>
      <c r="H127" s="16">
        <f>G127/$K127</f>
        <v>1</v>
      </c>
      <c r="I127" s="15">
        <f>K127-G127</f>
        <v>0</v>
      </c>
      <c r="J127" s="27">
        <f>I127/$K127</f>
        <v>0</v>
      </c>
      <c r="K127" s="45">
        <v>0.2</v>
      </c>
      <c r="L127" s="28">
        <f>SUM(H127,J127)</f>
        <v>1</v>
      </c>
    </row>
    <row r="128" spans="1:12" x14ac:dyDescent="0.25">
      <c r="A128" s="26">
        <v>124</v>
      </c>
      <c r="B128" s="10" t="s">
        <v>23</v>
      </c>
      <c r="C128" s="10" t="s">
        <v>50</v>
      </c>
      <c r="D128" s="10" t="s">
        <v>51</v>
      </c>
      <c r="E128" s="10" t="s">
        <v>59</v>
      </c>
      <c r="F128" s="41" t="s">
        <v>7</v>
      </c>
      <c r="G128" s="44">
        <v>0.2</v>
      </c>
      <c r="H128" s="16">
        <f>G128/$K128</f>
        <v>0.66666666666666674</v>
      </c>
      <c r="I128" s="15">
        <f>K128-G128</f>
        <v>9.9999999999999978E-2</v>
      </c>
      <c r="J128" s="27">
        <f>I128/$K128</f>
        <v>0.33333333333333326</v>
      </c>
      <c r="K128" s="45">
        <v>0.3</v>
      </c>
      <c r="L128" s="28">
        <f>SUM(H128,J128)</f>
        <v>1</v>
      </c>
    </row>
    <row r="129" spans="1:12" x14ac:dyDescent="0.25">
      <c r="A129" s="26">
        <v>125</v>
      </c>
      <c r="B129" s="10" t="s">
        <v>23</v>
      </c>
      <c r="C129" s="10" t="s">
        <v>50</v>
      </c>
      <c r="D129" s="10" t="s">
        <v>51</v>
      </c>
      <c r="E129" s="10" t="s">
        <v>60</v>
      </c>
      <c r="F129" s="41" t="s">
        <v>8</v>
      </c>
      <c r="G129" s="44">
        <v>0.1</v>
      </c>
      <c r="H129" s="16">
        <f>G129/$K129</f>
        <v>1</v>
      </c>
      <c r="I129" s="15">
        <f>K129-G129</f>
        <v>0</v>
      </c>
      <c r="J129" s="27">
        <f>I129/$K129</f>
        <v>0</v>
      </c>
      <c r="K129" s="45">
        <v>0.1</v>
      </c>
      <c r="L129" s="28">
        <f>SUM(H129,J129)</f>
        <v>1</v>
      </c>
    </row>
    <row r="130" spans="1:12" x14ac:dyDescent="0.25">
      <c r="A130" s="26">
        <v>126</v>
      </c>
      <c r="B130" s="10" t="s">
        <v>23</v>
      </c>
      <c r="C130" s="11" t="s">
        <v>61</v>
      </c>
      <c r="D130" s="11" t="s">
        <v>62</v>
      </c>
      <c r="E130" s="10" t="s">
        <v>63</v>
      </c>
      <c r="F130" s="41" t="s">
        <v>9</v>
      </c>
      <c r="G130" s="44">
        <v>1.2</v>
      </c>
      <c r="H130" s="16">
        <f>G130/$K130</f>
        <v>0.92307692307692302</v>
      </c>
      <c r="I130" s="15">
        <f>K130-G130</f>
        <v>0.10000000000000009</v>
      </c>
      <c r="J130" s="27">
        <f>I130/$K130</f>
        <v>7.6923076923076983E-2</v>
      </c>
      <c r="K130" s="45">
        <v>1.3</v>
      </c>
      <c r="L130" s="28">
        <f>SUM(H130,J130)</f>
        <v>1</v>
      </c>
    </row>
    <row r="131" spans="1:12" x14ac:dyDescent="0.25">
      <c r="A131" s="26">
        <v>127</v>
      </c>
      <c r="B131" s="10" t="s">
        <v>23</v>
      </c>
      <c r="C131" s="11" t="s">
        <v>61</v>
      </c>
      <c r="D131" s="11" t="s">
        <v>62</v>
      </c>
      <c r="E131" s="10" t="s">
        <v>64</v>
      </c>
      <c r="F131" s="41" t="s">
        <v>10</v>
      </c>
      <c r="G131" s="44">
        <v>1.6</v>
      </c>
      <c r="H131" s="16">
        <f>G131/$K131</f>
        <v>0.72727272727272729</v>
      </c>
      <c r="I131" s="15">
        <f>K131-G131</f>
        <v>0.60000000000000009</v>
      </c>
      <c r="J131" s="27">
        <f>I131/$K131</f>
        <v>0.27272727272727276</v>
      </c>
      <c r="K131" s="45">
        <v>2.2000000000000002</v>
      </c>
      <c r="L131" s="28">
        <f>SUM(H131,J131)</f>
        <v>1</v>
      </c>
    </row>
    <row r="132" spans="1:12" x14ac:dyDescent="0.25">
      <c r="A132" s="26">
        <v>128</v>
      </c>
      <c r="B132" s="10" t="s">
        <v>23</v>
      </c>
      <c r="C132" s="11" t="s">
        <v>61</v>
      </c>
      <c r="D132" s="11" t="s">
        <v>62</v>
      </c>
      <c r="E132" s="10" t="s">
        <v>65</v>
      </c>
      <c r="F132" s="41" t="s">
        <v>11</v>
      </c>
      <c r="G132" s="44">
        <v>9.6</v>
      </c>
      <c r="H132" s="16">
        <f>G132/$K132</f>
        <v>0.76190476190476186</v>
      </c>
      <c r="I132" s="15">
        <f>K132-G132</f>
        <v>3</v>
      </c>
      <c r="J132" s="27">
        <f>I132/$K132</f>
        <v>0.23809523809523811</v>
      </c>
      <c r="K132" s="45">
        <v>12.6</v>
      </c>
      <c r="L132" s="28">
        <f>SUM(H132,J132)</f>
        <v>1</v>
      </c>
    </row>
    <row r="133" spans="1:12" x14ac:dyDescent="0.25">
      <c r="A133" s="26">
        <v>129</v>
      </c>
      <c r="B133" s="10" t="s">
        <v>23</v>
      </c>
      <c r="C133" s="11" t="s">
        <v>61</v>
      </c>
      <c r="D133" s="11" t="s">
        <v>62</v>
      </c>
      <c r="E133" s="10" t="s">
        <v>73</v>
      </c>
      <c r="F133" s="41" t="s">
        <v>18</v>
      </c>
      <c r="G133" s="44">
        <v>24.2</v>
      </c>
      <c r="H133" s="16">
        <f>G133/$K133</f>
        <v>0.83737024221453293</v>
      </c>
      <c r="I133" s="15">
        <f>K133-G133</f>
        <v>4.6999999999999993</v>
      </c>
      <c r="J133" s="27">
        <f>I133/$K133</f>
        <v>0.16262975778546712</v>
      </c>
      <c r="K133" s="45">
        <v>28.9</v>
      </c>
      <c r="L133" s="28">
        <f>SUM(H133,J133)</f>
        <v>1</v>
      </c>
    </row>
    <row r="134" spans="1:12" x14ac:dyDescent="0.25">
      <c r="A134" s="26">
        <v>130</v>
      </c>
      <c r="B134" s="10" t="s">
        <v>23</v>
      </c>
      <c r="C134" s="11" t="s">
        <v>61</v>
      </c>
      <c r="D134" s="11" t="s">
        <v>62</v>
      </c>
      <c r="E134" s="10" t="s">
        <v>69</v>
      </c>
      <c r="F134" s="41" t="s">
        <v>15</v>
      </c>
      <c r="G134" s="44">
        <v>0.7</v>
      </c>
      <c r="H134" s="16">
        <f>G134/$K134</f>
        <v>0.46666666666666662</v>
      </c>
      <c r="I134" s="15">
        <f>K134-G134</f>
        <v>0.8</v>
      </c>
      <c r="J134" s="27">
        <f>I134/$K134</f>
        <v>0.53333333333333333</v>
      </c>
      <c r="K134" s="45">
        <v>1.5</v>
      </c>
      <c r="L134" s="28">
        <f>SUM(H134,J134)</f>
        <v>1</v>
      </c>
    </row>
    <row r="135" spans="1:12" x14ac:dyDescent="0.25">
      <c r="A135" s="26">
        <v>131</v>
      </c>
      <c r="B135" s="10" t="s">
        <v>23</v>
      </c>
      <c r="C135" s="11" t="s">
        <v>61</v>
      </c>
      <c r="D135" s="11" t="s">
        <v>62</v>
      </c>
      <c r="E135" s="10" t="s">
        <v>72</v>
      </c>
      <c r="F135" s="41" t="s">
        <v>17</v>
      </c>
      <c r="G135" s="44">
        <v>10.6</v>
      </c>
      <c r="H135" s="16">
        <f>G135/$K135</f>
        <v>0.82812499999999989</v>
      </c>
      <c r="I135" s="15">
        <f>K135-G135</f>
        <v>2.2000000000000011</v>
      </c>
      <c r="J135" s="27">
        <f>I135/$K135</f>
        <v>0.17187500000000008</v>
      </c>
      <c r="K135" s="45">
        <v>12.8</v>
      </c>
      <c r="L135" s="28">
        <f>SUM(H135,J135)</f>
        <v>1</v>
      </c>
    </row>
    <row r="136" spans="1:12" x14ac:dyDescent="0.25">
      <c r="A136" s="26">
        <v>132</v>
      </c>
      <c r="B136" s="10" t="s">
        <v>23</v>
      </c>
      <c r="C136" s="11" t="s">
        <v>61</v>
      </c>
      <c r="D136" s="11" t="s">
        <v>62</v>
      </c>
      <c r="E136" s="10" t="s">
        <v>74</v>
      </c>
      <c r="F136" s="41" t="s">
        <v>19</v>
      </c>
      <c r="G136" s="44">
        <v>94.8</v>
      </c>
      <c r="H136" s="16">
        <f>G136/$K136</f>
        <v>0.62163934426229506</v>
      </c>
      <c r="I136" s="15">
        <f>K136-G136</f>
        <v>57.7</v>
      </c>
      <c r="J136" s="27">
        <f>I136/$K136</f>
        <v>0.37836065573770494</v>
      </c>
      <c r="K136" s="45">
        <v>152.5</v>
      </c>
      <c r="L136" s="28">
        <f>SUM(H136,J136)</f>
        <v>1</v>
      </c>
    </row>
    <row r="137" spans="1:12" x14ac:dyDescent="0.25">
      <c r="A137" s="26">
        <v>133</v>
      </c>
      <c r="B137" s="10" t="s">
        <v>23</v>
      </c>
      <c r="C137" s="11" t="s">
        <v>70</v>
      </c>
      <c r="D137" s="10" t="s">
        <v>16</v>
      </c>
      <c r="E137" s="10" t="s">
        <v>71</v>
      </c>
      <c r="F137" s="41" t="s">
        <v>16</v>
      </c>
      <c r="G137" s="44">
        <v>0</v>
      </c>
      <c r="H137" s="16">
        <v>0</v>
      </c>
      <c r="I137" s="15">
        <f>K137-G137</f>
        <v>0</v>
      </c>
      <c r="J137" s="27">
        <v>0</v>
      </c>
      <c r="K137" s="45">
        <v>0</v>
      </c>
      <c r="L137" s="28">
        <f>SUM(H137,J137)</f>
        <v>0</v>
      </c>
    </row>
    <row r="138" spans="1:12" x14ac:dyDescent="0.25">
      <c r="A138" s="26">
        <v>134</v>
      </c>
      <c r="B138" s="10" t="s">
        <v>24</v>
      </c>
      <c r="C138" s="10" t="s">
        <v>53</v>
      </c>
      <c r="D138" s="10" t="s">
        <v>54</v>
      </c>
      <c r="E138" s="11" t="s">
        <v>66</v>
      </c>
      <c r="F138" s="41" t="s">
        <v>12</v>
      </c>
      <c r="G138" s="44">
        <v>4.5999999999999996</v>
      </c>
      <c r="H138" s="16">
        <f>G138/$K138</f>
        <v>0.8214285714285714</v>
      </c>
      <c r="I138" s="15">
        <f>K138-G138</f>
        <v>1</v>
      </c>
      <c r="J138" s="27">
        <f>I138/$K138</f>
        <v>0.17857142857142858</v>
      </c>
      <c r="K138" s="45">
        <v>5.6</v>
      </c>
      <c r="L138" s="28">
        <f>SUM(H138,J138)</f>
        <v>1</v>
      </c>
    </row>
    <row r="139" spans="1:12" x14ac:dyDescent="0.25">
      <c r="A139" s="26">
        <v>135</v>
      </c>
      <c r="B139" s="10" t="s">
        <v>24</v>
      </c>
      <c r="C139" s="10" t="s">
        <v>53</v>
      </c>
      <c r="D139" s="10" t="s">
        <v>54</v>
      </c>
      <c r="E139" s="11" t="s">
        <v>67</v>
      </c>
      <c r="F139" s="41" t="s">
        <v>13</v>
      </c>
      <c r="G139" s="44">
        <v>2.5</v>
      </c>
      <c r="H139" s="16">
        <f>G139/$K139</f>
        <v>0.51020408163265307</v>
      </c>
      <c r="I139" s="15">
        <f>K139-G139</f>
        <v>2.4000000000000004</v>
      </c>
      <c r="J139" s="27">
        <f>I139/$K139</f>
        <v>0.48979591836734698</v>
      </c>
      <c r="K139" s="45">
        <v>4.9000000000000004</v>
      </c>
      <c r="L139" s="28">
        <f>SUM(H139,J139)</f>
        <v>1</v>
      </c>
    </row>
    <row r="140" spans="1:12" x14ac:dyDescent="0.25">
      <c r="A140" s="26">
        <v>136</v>
      </c>
      <c r="B140" s="10" t="s">
        <v>24</v>
      </c>
      <c r="C140" s="10" t="s">
        <v>53</v>
      </c>
      <c r="D140" s="10" t="s">
        <v>54</v>
      </c>
      <c r="E140" s="11" t="s">
        <v>68</v>
      </c>
      <c r="F140" s="41" t="s">
        <v>14</v>
      </c>
      <c r="G140" s="44">
        <v>1.2</v>
      </c>
      <c r="H140" s="16">
        <f>G140/$K140</f>
        <v>0.66666666666666663</v>
      </c>
      <c r="I140" s="15">
        <f>K140-G140</f>
        <v>0.60000000000000009</v>
      </c>
      <c r="J140" s="27">
        <f>I140/$K140</f>
        <v>0.33333333333333337</v>
      </c>
      <c r="K140" s="45">
        <v>1.8</v>
      </c>
      <c r="L140" s="28">
        <f>SUM(H140,J140)</f>
        <v>1</v>
      </c>
    </row>
    <row r="141" spans="1:12" x14ac:dyDescent="0.25">
      <c r="A141" s="26">
        <v>137</v>
      </c>
      <c r="B141" s="10" t="s">
        <v>24</v>
      </c>
      <c r="C141" s="10" t="s">
        <v>53</v>
      </c>
      <c r="D141" s="10" t="s">
        <v>54</v>
      </c>
      <c r="E141" s="10" t="s">
        <v>55</v>
      </c>
      <c r="F141" s="41" t="s">
        <v>3</v>
      </c>
      <c r="G141" s="44">
        <v>0.5</v>
      </c>
      <c r="H141" s="16">
        <f>G141/$K141</f>
        <v>0.625</v>
      </c>
      <c r="I141" s="15">
        <f>K141-G141</f>
        <v>0.30000000000000004</v>
      </c>
      <c r="J141" s="27">
        <f>I141/$K141</f>
        <v>0.37500000000000006</v>
      </c>
      <c r="K141" s="45">
        <v>0.8</v>
      </c>
      <c r="L141" s="28">
        <f>SUM(H141,J141)</f>
        <v>1</v>
      </c>
    </row>
    <row r="142" spans="1:12" x14ac:dyDescent="0.25">
      <c r="A142" s="26">
        <v>138</v>
      </c>
      <c r="B142" s="10" t="s">
        <v>24</v>
      </c>
      <c r="C142" s="10" t="s">
        <v>53</v>
      </c>
      <c r="D142" s="10" t="s">
        <v>54</v>
      </c>
      <c r="E142" s="11" t="s">
        <v>57</v>
      </c>
      <c r="F142" s="41" t="s">
        <v>5</v>
      </c>
      <c r="G142" s="44">
        <v>4.8</v>
      </c>
      <c r="H142" s="16">
        <f>G142/$K142</f>
        <v>0.90566037735849059</v>
      </c>
      <c r="I142" s="15">
        <f>K142-G142</f>
        <v>0.5</v>
      </c>
      <c r="J142" s="27">
        <f>I142/$K142</f>
        <v>9.4339622641509441E-2</v>
      </c>
      <c r="K142" s="45">
        <v>5.3</v>
      </c>
      <c r="L142" s="28">
        <f>SUM(H142,J142)</f>
        <v>1</v>
      </c>
    </row>
    <row r="143" spans="1:12" x14ac:dyDescent="0.25">
      <c r="A143" s="26">
        <v>139</v>
      </c>
      <c r="B143" s="10" t="s">
        <v>24</v>
      </c>
      <c r="C143" s="10" t="s">
        <v>47</v>
      </c>
      <c r="D143" s="10" t="s">
        <v>48</v>
      </c>
      <c r="E143" s="10" t="s">
        <v>49</v>
      </c>
      <c r="F143" s="41" t="s">
        <v>1</v>
      </c>
      <c r="G143" s="44">
        <v>1</v>
      </c>
      <c r="H143" s="16">
        <f>G143/$K143</f>
        <v>0.76923076923076916</v>
      </c>
      <c r="I143" s="15">
        <f>K143-G143</f>
        <v>0.30000000000000004</v>
      </c>
      <c r="J143" s="27">
        <f>I143/$K143</f>
        <v>0.23076923076923078</v>
      </c>
      <c r="K143" s="45">
        <v>1.3</v>
      </c>
      <c r="L143" s="28">
        <f>SUM(H143,J143)</f>
        <v>1</v>
      </c>
    </row>
    <row r="144" spans="1:12" x14ac:dyDescent="0.25">
      <c r="A144" s="26">
        <v>140</v>
      </c>
      <c r="B144" s="10" t="s">
        <v>24</v>
      </c>
      <c r="C144" s="10" t="s">
        <v>50</v>
      </c>
      <c r="D144" s="10" t="s">
        <v>51</v>
      </c>
      <c r="E144" s="10" t="s">
        <v>52</v>
      </c>
      <c r="F144" s="41" t="s">
        <v>2</v>
      </c>
      <c r="G144" s="44">
        <v>0.9</v>
      </c>
      <c r="H144" s="16">
        <f>G144/$K144</f>
        <v>0.69230769230769229</v>
      </c>
      <c r="I144" s="15">
        <f>K144-G144</f>
        <v>0.4</v>
      </c>
      <c r="J144" s="27">
        <f>I144/$K144</f>
        <v>0.30769230769230771</v>
      </c>
      <c r="K144" s="45">
        <v>1.3</v>
      </c>
      <c r="L144" s="28">
        <f>SUM(H144,J144)</f>
        <v>1</v>
      </c>
    </row>
    <row r="145" spans="1:12" x14ac:dyDescent="0.25">
      <c r="A145" s="26">
        <v>141</v>
      </c>
      <c r="B145" s="10" t="s">
        <v>24</v>
      </c>
      <c r="C145" s="10" t="s">
        <v>50</v>
      </c>
      <c r="D145" s="10" t="s">
        <v>51</v>
      </c>
      <c r="E145" s="10" t="s">
        <v>56</v>
      </c>
      <c r="F145" s="41" t="s">
        <v>4</v>
      </c>
      <c r="G145" s="44">
        <v>0.9</v>
      </c>
      <c r="H145" s="16">
        <f>G145/$K145</f>
        <v>0.9</v>
      </c>
      <c r="I145" s="15">
        <f>K145-G145</f>
        <v>9.9999999999999978E-2</v>
      </c>
      <c r="J145" s="27">
        <f>I145/$K145</f>
        <v>9.9999999999999978E-2</v>
      </c>
      <c r="K145" s="45">
        <v>1</v>
      </c>
      <c r="L145" s="28">
        <f>SUM(H145,J145)</f>
        <v>1</v>
      </c>
    </row>
    <row r="146" spans="1:12" x14ac:dyDescent="0.25">
      <c r="A146" s="26">
        <v>142</v>
      </c>
      <c r="B146" s="10" t="s">
        <v>24</v>
      </c>
      <c r="C146" s="10" t="s">
        <v>50</v>
      </c>
      <c r="D146" s="10" t="s">
        <v>51</v>
      </c>
      <c r="E146" s="10" t="s">
        <v>58</v>
      </c>
      <c r="F146" s="41" t="s">
        <v>6</v>
      </c>
      <c r="G146" s="44">
        <v>0.7</v>
      </c>
      <c r="H146" s="16">
        <f>G146/$K146</f>
        <v>0.77777777777777768</v>
      </c>
      <c r="I146" s="15">
        <f>K146-G146</f>
        <v>0.20000000000000007</v>
      </c>
      <c r="J146" s="27">
        <f>I146/$K146</f>
        <v>0.22222222222222229</v>
      </c>
      <c r="K146" s="45">
        <v>0.9</v>
      </c>
      <c r="L146" s="28">
        <f>SUM(H146,J146)</f>
        <v>1</v>
      </c>
    </row>
    <row r="147" spans="1:12" x14ac:dyDescent="0.25">
      <c r="A147" s="26">
        <v>143</v>
      </c>
      <c r="B147" s="10" t="s">
        <v>24</v>
      </c>
      <c r="C147" s="10" t="s">
        <v>50</v>
      </c>
      <c r="D147" s="10" t="s">
        <v>51</v>
      </c>
      <c r="E147" s="10" t="s">
        <v>59</v>
      </c>
      <c r="F147" s="41" t="s">
        <v>7</v>
      </c>
      <c r="G147" s="44">
        <v>0.7</v>
      </c>
      <c r="H147" s="16">
        <f>G147/$K147</f>
        <v>0.77777777777777768</v>
      </c>
      <c r="I147" s="15">
        <f>K147-G147</f>
        <v>0.20000000000000007</v>
      </c>
      <c r="J147" s="27">
        <f>I147/$K147</f>
        <v>0.22222222222222229</v>
      </c>
      <c r="K147" s="45">
        <v>0.9</v>
      </c>
      <c r="L147" s="28">
        <f>SUM(H147,J147)</f>
        <v>1</v>
      </c>
    </row>
    <row r="148" spans="1:12" x14ac:dyDescent="0.25">
      <c r="A148" s="26">
        <v>144</v>
      </c>
      <c r="B148" s="10" t="s">
        <v>24</v>
      </c>
      <c r="C148" s="10" t="s">
        <v>50</v>
      </c>
      <c r="D148" s="10" t="s">
        <v>51</v>
      </c>
      <c r="E148" s="10" t="s">
        <v>60</v>
      </c>
      <c r="F148" s="41" t="s">
        <v>8</v>
      </c>
      <c r="G148" s="44">
        <v>0.8</v>
      </c>
      <c r="H148" s="16">
        <f>G148/$K148</f>
        <v>0.66666666666666674</v>
      </c>
      <c r="I148" s="15">
        <f>K148-G148</f>
        <v>0.39999999999999991</v>
      </c>
      <c r="J148" s="27">
        <f>I148/$K148</f>
        <v>0.33333333333333326</v>
      </c>
      <c r="K148" s="45">
        <v>1.2</v>
      </c>
      <c r="L148" s="28">
        <f>SUM(H148,J148)</f>
        <v>1</v>
      </c>
    </row>
    <row r="149" spans="1:12" x14ac:dyDescent="0.25">
      <c r="A149" s="26">
        <v>145</v>
      </c>
      <c r="B149" s="10" t="s">
        <v>24</v>
      </c>
      <c r="C149" s="11" t="s">
        <v>61</v>
      </c>
      <c r="D149" s="11" t="s">
        <v>62</v>
      </c>
      <c r="E149" s="10" t="s">
        <v>63</v>
      </c>
      <c r="F149" s="41" t="s">
        <v>9</v>
      </c>
      <c r="G149" s="44">
        <v>2.2999999999999998</v>
      </c>
      <c r="H149" s="16">
        <f>G149/$K149</f>
        <v>0.67647058823529405</v>
      </c>
      <c r="I149" s="15">
        <f>K149-G149</f>
        <v>1.1000000000000001</v>
      </c>
      <c r="J149" s="27">
        <f>I149/$K149</f>
        <v>0.3235294117647059</v>
      </c>
      <c r="K149" s="45">
        <v>3.4</v>
      </c>
      <c r="L149" s="28">
        <f>SUM(H149,J149)</f>
        <v>1</v>
      </c>
    </row>
    <row r="150" spans="1:12" x14ac:dyDescent="0.25">
      <c r="A150" s="26">
        <v>146</v>
      </c>
      <c r="B150" s="10" t="s">
        <v>24</v>
      </c>
      <c r="C150" s="11" t="s">
        <v>61</v>
      </c>
      <c r="D150" s="11" t="s">
        <v>62</v>
      </c>
      <c r="E150" s="10" t="s">
        <v>64</v>
      </c>
      <c r="F150" s="41" t="s">
        <v>10</v>
      </c>
      <c r="G150" s="44">
        <v>3.8</v>
      </c>
      <c r="H150" s="16">
        <f>G150/$K150</f>
        <v>0.86363636363636354</v>
      </c>
      <c r="I150" s="15">
        <f>K150-G150</f>
        <v>0.60000000000000053</v>
      </c>
      <c r="J150" s="27">
        <f>I150/$K150</f>
        <v>0.13636363636363646</v>
      </c>
      <c r="K150" s="45">
        <v>4.4000000000000004</v>
      </c>
      <c r="L150" s="28">
        <f>SUM(H150,J150)</f>
        <v>1</v>
      </c>
    </row>
    <row r="151" spans="1:12" x14ac:dyDescent="0.25">
      <c r="A151" s="26">
        <v>147</v>
      </c>
      <c r="B151" s="10" t="s">
        <v>24</v>
      </c>
      <c r="C151" s="11" t="s">
        <v>61</v>
      </c>
      <c r="D151" s="11" t="s">
        <v>62</v>
      </c>
      <c r="E151" s="10" t="s">
        <v>65</v>
      </c>
      <c r="F151" s="41" t="s">
        <v>11</v>
      </c>
      <c r="G151" s="44">
        <v>6</v>
      </c>
      <c r="H151" s="16">
        <f>G151/$K151</f>
        <v>0.70588235294117652</v>
      </c>
      <c r="I151" s="15">
        <f>K151-G151</f>
        <v>2.5</v>
      </c>
      <c r="J151" s="27">
        <f>I151/$K151</f>
        <v>0.29411764705882354</v>
      </c>
      <c r="K151" s="45">
        <v>8.5</v>
      </c>
      <c r="L151" s="28">
        <f>SUM(H151,J151)</f>
        <v>1</v>
      </c>
    </row>
    <row r="152" spans="1:12" x14ac:dyDescent="0.25">
      <c r="A152" s="26">
        <v>148</v>
      </c>
      <c r="B152" s="10" t="s">
        <v>24</v>
      </c>
      <c r="C152" s="11" t="s">
        <v>61</v>
      </c>
      <c r="D152" s="11" t="s">
        <v>62</v>
      </c>
      <c r="E152" s="10" t="s">
        <v>73</v>
      </c>
      <c r="F152" s="41" t="s">
        <v>18</v>
      </c>
      <c r="G152" s="44">
        <v>7.5</v>
      </c>
      <c r="H152" s="16">
        <f>G152/$K152</f>
        <v>0.7142857142857143</v>
      </c>
      <c r="I152" s="15">
        <f>K152-G152</f>
        <v>3</v>
      </c>
      <c r="J152" s="27">
        <f>I152/$K152</f>
        <v>0.2857142857142857</v>
      </c>
      <c r="K152" s="45">
        <v>10.5</v>
      </c>
      <c r="L152" s="28">
        <f>SUM(H152,J152)</f>
        <v>1</v>
      </c>
    </row>
    <row r="153" spans="1:12" x14ac:dyDescent="0.25">
      <c r="A153" s="26">
        <v>149</v>
      </c>
      <c r="B153" s="10" t="s">
        <v>24</v>
      </c>
      <c r="C153" s="11" t="s">
        <v>61</v>
      </c>
      <c r="D153" s="11" t="s">
        <v>62</v>
      </c>
      <c r="E153" s="10" t="s">
        <v>69</v>
      </c>
      <c r="F153" s="41" t="s">
        <v>15</v>
      </c>
      <c r="G153" s="44">
        <v>3.5</v>
      </c>
      <c r="H153" s="16">
        <f>G153/$K153</f>
        <v>0.625</v>
      </c>
      <c r="I153" s="15">
        <f>K153-G153</f>
        <v>2.0999999999999996</v>
      </c>
      <c r="J153" s="27">
        <f>I153/$K153</f>
        <v>0.37499999999999994</v>
      </c>
      <c r="K153" s="45">
        <v>5.6</v>
      </c>
      <c r="L153" s="28">
        <f>SUM(H153,J153)</f>
        <v>1</v>
      </c>
    </row>
    <row r="154" spans="1:12" x14ac:dyDescent="0.25">
      <c r="A154" s="26">
        <v>150</v>
      </c>
      <c r="B154" s="10" t="s">
        <v>24</v>
      </c>
      <c r="C154" s="11" t="s">
        <v>61</v>
      </c>
      <c r="D154" s="11" t="s">
        <v>62</v>
      </c>
      <c r="E154" s="10" t="s">
        <v>72</v>
      </c>
      <c r="F154" s="41" t="s">
        <v>17</v>
      </c>
      <c r="G154" s="44">
        <v>11</v>
      </c>
      <c r="H154" s="16">
        <f>G154/$K154</f>
        <v>0.48034934497816595</v>
      </c>
      <c r="I154" s="15">
        <f>K154-G154</f>
        <v>11.899999999999999</v>
      </c>
      <c r="J154" s="27">
        <f>I154/$K154</f>
        <v>0.51965065502183405</v>
      </c>
      <c r="K154" s="45">
        <v>22.9</v>
      </c>
      <c r="L154" s="28">
        <f>SUM(H154,J154)</f>
        <v>1</v>
      </c>
    </row>
    <row r="155" spans="1:12" x14ac:dyDescent="0.25">
      <c r="A155" s="26">
        <v>151</v>
      </c>
      <c r="B155" s="10" t="s">
        <v>24</v>
      </c>
      <c r="C155" s="11" t="s">
        <v>61</v>
      </c>
      <c r="D155" s="11" t="s">
        <v>62</v>
      </c>
      <c r="E155" s="10" t="s">
        <v>74</v>
      </c>
      <c r="F155" s="41" t="s">
        <v>19</v>
      </c>
      <c r="G155" s="44">
        <v>16.2</v>
      </c>
      <c r="H155" s="16">
        <f>G155/$K155</f>
        <v>0.55102040816326536</v>
      </c>
      <c r="I155" s="15">
        <f>K155-G155</f>
        <v>13.2</v>
      </c>
      <c r="J155" s="27">
        <f>I155/$K155</f>
        <v>0.44897959183673469</v>
      </c>
      <c r="K155" s="45">
        <v>29.4</v>
      </c>
      <c r="L155" s="28">
        <f>SUM(H155,J155)</f>
        <v>1</v>
      </c>
    </row>
    <row r="156" spans="1:12" ht="15.75" thickBot="1" x14ac:dyDescent="0.3">
      <c r="A156" s="29">
        <v>152</v>
      </c>
      <c r="B156" s="13" t="s">
        <v>24</v>
      </c>
      <c r="C156" s="12" t="s">
        <v>70</v>
      </c>
      <c r="D156" s="13" t="s">
        <v>16</v>
      </c>
      <c r="E156" s="13" t="s">
        <v>71</v>
      </c>
      <c r="F156" s="42" t="s">
        <v>16</v>
      </c>
      <c r="G156" s="46">
        <v>0</v>
      </c>
      <c r="H156" s="32">
        <v>0</v>
      </c>
      <c r="I156" s="31">
        <f>K156-G156</f>
        <v>0</v>
      </c>
      <c r="J156" s="33">
        <v>0</v>
      </c>
      <c r="K156" s="50">
        <v>0</v>
      </c>
      <c r="L156" s="48">
        <f>SUM(H156,J156)</f>
        <v>0</v>
      </c>
    </row>
    <row r="157" spans="1:12" s="2" customFormat="1" x14ac:dyDescent="0.25">
      <c r="A157" s="19">
        <v>153</v>
      </c>
      <c r="B157" s="22" t="s">
        <v>25</v>
      </c>
      <c r="C157" s="22" t="s">
        <v>53</v>
      </c>
      <c r="D157" s="22" t="s">
        <v>54</v>
      </c>
      <c r="E157" s="22" t="s">
        <v>66</v>
      </c>
      <c r="F157" s="40" t="s">
        <v>12</v>
      </c>
      <c r="G157" s="49">
        <v>8.9</v>
      </c>
      <c r="H157" s="51">
        <f>G157/$K157</f>
        <v>0.79464285714285721</v>
      </c>
      <c r="I157" s="52">
        <f>K157-G157</f>
        <v>2.2999999999999989</v>
      </c>
      <c r="J157" s="47">
        <f>I157/$K157</f>
        <v>0.20535714285714277</v>
      </c>
      <c r="K157" s="49">
        <v>11.2</v>
      </c>
      <c r="L157" s="47">
        <f>SUM(H157,J157)</f>
        <v>1</v>
      </c>
    </row>
    <row r="158" spans="1:12" s="2" customFormat="1" x14ac:dyDescent="0.25">
      <c r="A158" s="26">
        <v>154</v>
      </c>
      <c r="B158" s="14" t="s">
        <v>25</v>
      </c>
      <c r="C158" s="14" t="s">
        <v>53</v>
      </c>
      <c r="D158" s="14" t="s">
        <v>54</v>
      </c>
      <c r="E158" s="14" t="s">
        <v>67</v>
      </c>
      <c r="F158" s="41" t="s">
        <v>13</v>
      </c>
      <c r="G158" s="45">
        <v>3.1</v>
      </c>
      <c r="H158" s="18">
        <f>G158/$K158</f>
        <v>0.51666666666666672</v>
      </c>
      <c r="I158" s="17">
        <f>K158-G158</f>
        <v>2.9</v>
      </c>
      <c r="J158" s="28">
        <f>I158/$K158</f>
        <v>0.48333333333333334</v>
      </c>
      <c r="K158" s="45">
        <v>6</v>
      </c>
      <c r="L158" s="28">
        <f>SUM(H158,J158)</f>
        <v>1</v>
      </c>
    </row>
    <row r="159" spans="1:12" s="2" customFormat="1" x14ac:dyDescent="0.25">
      <c r="A159" s="26">
        <v>155</v>
      </c>
      <c r="B159" s="14" t="s">
        <v>25</v>
      </c>
      <c r="C159" s="14" t="s">
        <v>53</v>
      </c>
      <c r="D159" s="14" t="s">
        <v>54</v>
      </c>
      <c r="E159" s="14" t="s">
        <v>68</v>
      </c>
      <c r="F159" s="41" t="s">
        <v>14</v>
      </c>
      <c r="G159" s="45">
        <v>1.2</v>
      </c>
      <c r="H159" s="18">
        <f>G159/$K159</f>
        <v>0.63157894736842102</v>
      </c>
      <c r="I159" s="17">
        <f>K159-G159</f>
        <v>0.7</v>
      </c>
      <c r="J159" s="28">
        <f>I159/$K159</f>
        <v>0.36842105263157893</v>
      </c>
      <c r="K159" s="45">
        <v>1.9</v>
      </c>
      <c r="L159" s="28">
        <f>SUM(H159,J159)</f>
        <v>1</v>
      </c>
    </row>
    <row r="160" spans="1:12" s="2" customFormat="1" x14ac:dyDescent="0.25">
      <c r="A160" s="26">
        <v>156</v>
      </c>
      <c r="B160" s="14" t="s">
        <v>25</v>
      </c>
      <c r="C160" s="14" t="s">
        <v>53</v>
      </c>
      <c r="D160" s="14" t="s">
        <v>54</v>
      </c>
      <c r="E160" s="14" t="s">
        <v>55</v>
      </c>
      <c r="F160" s="41" t="s">
        <v>3</v>
      </c>
      <c r="G160" s="45">
        <v>0.9</v>
      </c>
      <c r="H160" s="18">
        <f>G160/$K160</f>
        <v>0.69230769230769229</v>
      </c>
      <c r="I160" s="17">
        <f>K160-G160</f>
        <v>0.4</v>
      </c>
      <c r="J160" s="28">
        <f>I160/$K160</f>
        <v>0.30769230769230771</v>
      </c>
      <c r="K160" s="45">
        <v>1.3</v>
      </c>
      <c r="L160" s="28">
        <f>SUM(H160,J160)</f>
        <v>1</v>
      </c>
    </row>
    <row r="161" spans="1:12" s="2" customFormat="1" x14ac:dyDescent="0.25">
      <c r="A161" s="26">
        <v>157</v>
      </c>
      <c r="B161" s="14" t="s">
        <v>25</v>
      </c>
      <c r="C161" s="14" t="s">
        <v>53</v>
      </c>
      <c r="D161" s="14" t="s">
        <v>54</v>
      </c>
      <c r="E161" s="14" t="s">
        <v>57</v>
      </c>
      <c r="F161" s="41" t="s">
        <v>5</v>
      </c>
      <c r="G161" s="45">
        <v>8</v>
      </c>
      <c r="H161" s="18">
        <f>G161/$K161</f>
        <v>0.84210526315789469</v>
      </c>
      <c r="I161" s="17">
        <f>K161-G161</f>
        <v>1.5</v>
      </c>
      <c r="J161" s="28">
        <f>I161/$K161</f>
        <v>0.15789473684210525</v>
      </c>
      <c r="K161" s="45">
        <v>9.5</v>
      </c>
      <c r="L161" s="28">
        <f>SUM(H161,J161)</f>
        <v>1</v>
      </c>
    </row>
    <row r="162" spans="1:12" s="2" customFormat="1" x14ac:dyDescent="0.25">
      <c r="A162" s="26">
        <v>158</v>
      </c>
      <c r="B162" s="14" t="s">
        <v>25</v>
      </c>
      <c r="C162" s="14" t="s">
        <v>47</v>
      </c>
      <c r="D162" s="14" t="s">
        <v>48</v>
      </c>
      <c r="E162" s="14" t="s">
        <v>49</v>
      </c>
      <c r="F162" s="41" t="s">
        <v>1</v>
      </c>
      <c r="G162" s="45">
        <v>1.2</v>
      </c>
      <c r="H162" s="18">
        <f>G162/$K162</f>
        <v>0.66666666666666663</v>
      </c>
      <c r="I162" s="17">
        <f>K162-G162</f>
        <v>0.60000000000000009</v>
      </c>
      <c r="J162" s="28">
        <f>I162/$K162</f>
        <v>0.33333333333333337</v>
      </c>
      <c r="K162" s="45">
        <v>1.8</v>
      </c>
      <c r="L162" s="28">
        <f>SUM(H162,J162)</f>
        <v>1</v>
      </c>
    </row>
    <row r="163" spans="1:12" s="2" customFormat="1" x14ac:dyDescent="0.25">
      <c r="A163" s="26">
        <v>159</v>
      </c>
      <c r="B163" s="14" t="s">
        <v>25</v>
      </c>
      <c r="C163" s="14" t="s">
        <v>50</v>
      </c>
      <c r="D163" s="14" t="s">
        <v>51</v>
      </c>
      <c r="E163" s="14" t="s">
        <v>52</v>
      </c>
      <c r="F163" s="41" t="s">
        <v>2</v>
      </c>
      <c r="G163" s="45">
        <v>1</v>
      </c>
      <c r="H163" s="18">
        <f>G163/$K163</f>
        <v>0.66666666666666663</v>
      </c>
      <c r="I163" s="17">
        <f>K163-G163</f>
        <v>0.5</v>
      </c>
      <c r="J163" s="28">
        <f>I163/$K163</f>
        <v>0.33333333333333331</v>
      </c>
      <c r="K163" s="45">
        <v>1.5</v>
      </c>
      <c r="L163" s="28">
        <f>SUM(H163,J163)</f>
        <v>1</v>
      </c>
    </row>
    <row r="164" spans="1:12" s="2" customFormat="1" x14ac:dyDescent="0.25">
      <c r="A164" s="26">
        <v>160</v>
      </c>
      <c r="B164" s="14" t="s">
        <v>25</v>
      </c>
      <c r="C164" s="14" t="s">
        <v>50</v>
      </c>
      <c r="D164" s="14" t="s">
        <v>51</v>
      </c>
      <c r="E164" s="14" t="s">
        <v>56</v>
      </c>
      <c r="F164" s="41" t="s">
        <v>4</v>
      </c>
      <c r="G164" s="45">
        <v>1.4</v>
      </c>
      <c r="H164" s="18">
        <f>G164/$K164</f>
        <v>0.93333333333333324</v>
      </c>
      <c r="I164" s="17">
        <f>K164-G164</f>
        <v>0.10000000000000009</v>
      </c>
      <c r="J164" s="28">
        <f>I164/$K164</f>
        <v>6.6666666666666721E-2</v>
      </c>
      <c r="K164" s="45">
        <v>1.5</v>
      </c>
      <c r="L164" s="28">
        <f>SUM(H164,J164)</f>
        <v>1</v>
      </c>
    </row>
    <row r="165" spans="1:12" s="2" customFormat="1" x14ac:dyDescent="0.25">
      <c r="A165" s="26">
        <v>161</v>
      </c>
      <c r="B165" s="14" t="s">
        <v>25</v>
      </c>
      <c r="C165" s="14" t="s">
        <v>50</v>
      </c>
      <c r="D165" s="14" t="s">
        <v>51</v>
      </c>
      <c r="E165" s="14" t="s">
        <v>58</v>
      </c>
      <c r="F165" s="41" t="s">
        <v>6</v>
      </c>
      <c r="G165" s="45">
        <v>0.9</v>
      </c>
      <c r="H165" s="18">
        <f>G165/$K165</f>
        <v>0.81818181818181812</v>
      </c>
      <c r="I165" s="17">
        <f>K165-G165</f>
        <v>0.20000000000000007</v>
      </c>
      <c r="J165" s="28">
        <f>I165/$K165</f>
        <v>0.18181818181818185</v>
      </c>
      <c r="K165" s="45">
        <v>1.1000000000000001</v>
      </c>
      <c r="L165" s="28">
        <f>SUM(H165,J165)</f>
        <v>1</v>
      </c>
    </row>
    <row r="166" spans="1:12" s="2" customFormat="1" x14ac:dyDescent="0.25">
      <c r="A166" s="26">
        <v>162</v>
      </c>
      <c r="B166" s="14" t="s">
        <v>25</v>
      </c>
      <c r="C166" s="14" t="s">
        <v>50</v>
      </c>
      <c r="D166" s="14" t="s">
        <v>51</v>
      </c>
      <c r="E166" s="14" t="s">
        <v>59</v>
      </c>
      <c r="F166" s="41" t="s">
        <v>7</v>
      </c>
      <c r="G166" s="45">
        <v>0.9</v>
      </c>
      <c r="H166" s="18">
        <f>G166/$K166</f>
        <v>0.81818181818181812</v>
      </c>
      <c r="I166" s="17">
        <f>K166-G166</f>
        <v>0.20000000000000007</v>
      </c>
      <c r="J166" s="28">
        <f>I166/$K166</f>
        <v>0.18181818181818185</v>
      </c>
      <c r="K166" s="45">
        <v>1.1000000000000001</v>
      </c>
      <c r="L166" s="28">
        <f>SUM(H166,J166)</f>
        <v>1</v>
      </c>
    </row>
    <row r="167" spans="1:12" s="2" customFormat="1" x14ac:dyDescent="0.25">
      <c r="A167" s="26">
        <v>163</v>
      </c>
      <c r="B167" s="14" t="s">
        <v>25</v>
      </c>
      <c r="C167" s="14" t="s">
        <v>50</v>
      </c>
      <c r="D167" s="14" t="s">
        <v>51</v>
      </c>
      <c r="E167" s="14" t="s">
        <v>60</v>
      </c>
      <c r="F167" s="41" t="s">
        <v>8</v>
      </c>
      <c r="G167" s="45">
        <v>0.9</v>
      </c>
      <c r="H167" s="18">
        <f>G167/$K167</f>
        <v>0.69230769230769229</v>
      </c>
      <c r="I167" s="17">
        <f>K167-G167</f>
        <v>0.4</v>
      </c>
      <c r="J167" s="28">
        <f>I167/$K167</f>
        <v>0.30769230769230771</v>
      </c>
      <c r="K167" s="45">
        <v>1.3</v>
      </c>
      <c r="L167" s="28">
        <f>SUM(H167,J167)</f>
        <v>1</v>
      </c>
    </row>
    <row r="168" spans="1:12" s="2" customFormat="1" x14ac:dyDescent="0.25">
      <c r="A168" s="26">
        <v>164</v>
      </c>
      <c r="B168" s="14" t="s">
        <v>25</v>
      </c>
      <c r="C168" s="14" t="s">
        <v>61</v>
      </c>
      <c r="D168" s="14" t="s">
        <v>62</v>
      </c>
      <c r="E168" s="14" t="s">
        <v>63</v>
      </c>
      <c r="F168" s="41" t="s">
        <v>9</v>
      </c>
      <c r="G168" s="45">
        <v>3.6</v>
      </c>
      <c r="H168" s="18">
        <f>G168/$K168</f>
        <v>0.75</v>
      </c>
      <c r="I168" s="17">
        <f>K168-G168</f>
        <v>1.1999999999999997</v>
      </c>
      <c r="J168" s="28">
        <f>I168/$K168</f>
        <v>0.24999999999999994</v>
      </c>
      <c r="K168" s="45">
        <v>4.8</v>
      </c>
      <c r="L168" s="28">
        <f>SUM(H168,J168)</f>
        <v>1</v>
      </c>
    </row>
    <row r="169" spans="1:12" s="2" customFormat="1" x14ac:dyDescent="0.25">
      <c r="A169" s="26">
        <v>165</v>
      </c>
      <c r="B169" s="14" t="s">
        <v>25</v>
      </c>
      <c r="C169" s="14" t="s">
        <v>61</v>
      </c>
      <c r="D169" s="14" t="s">
        <v>62</v>
      </c>
      <c r="E169" s="14" t="s">
        <v>64</v>
      </c>
      <c r="F169" s="41" t="s">
        <v>10</v>
      </c>
      <c r="G169" s="45">
        <v>5.3</v>
      </c>
      <c r="H169" s="18">
        <f>G169/$K169</f>
        <v>0.80303030303030309</v>
      </c>
      <c r="I169" s="17">
        <f>K169-G169</f>
        <v>1.2999999999999998</v>
      </c>
      <c r="J169" s="28">
        <f>I169/$K169</f>
        <v>0.19696969696969696</v>
      </c>
      <c r="K169" s="45">
        <v>6.6</v>
      </c>
      <c r="L169" s="28">
        <f>SUM(H169,J169)</f>
        <v>1</v>
      </c>
    </row>
    <row r="170" spans="1:12" s="2" customFormat="1" x14ac:dyDescent="0.25">
      <c r="A170" s="26">
        <v>166</v>
      </c>
      <c r="B170" s="14" t="s">
        <v>25</v>
      </c>
      <c r="C170" s="14" t="s">
        <v>61</v>
      </c>
      <c r="D170" s="14" t="s">
        <v>62</v>
      </c>
      <c r="E170" s="14" t="s">
        <v>65</v>
      </c>
      <c r="F170" s="41" t="s">
        <v>11</v>
      </c>
      <c r="G170" s="45">
        <v>15.6</v>
      </c>
      <c r="H170" s="18">
        <f>G170/$K170</f>
        <v>0.73933649289099523</v>
      </c>
      <c r="I170" s="17">
        <f>K170-G170</f>
        <v>5.5000000000000018</v>
      </c>
      <c r="J170" s="28">
        <f>I170/$K170</f>
        <v>0.26066350710900482</v>
      </c>
      <c r="K170" s="45">
        <v>21.1</v>
      </c>
      <c r="L170" s="28">
        <f>SUM(H170,J170)</f>
        <v>1</v>
      </c>
    </row>
    <row r="171" spans="1:12" s="2" customFormat="1" x14ac:dyDescent="0.25">
      <c r="A171" s="26">
        <v>167</v>
      </c>
      <c r="B171" s="14" t="s">
        <v>25</v>
      </c>
      <c r="C171" s="14" t="s">
        <v>61</v>
      </c>
      <c r="D171" s="14" t="s">
        <v>62</v>
      </c>
      <c r="E171" s="14" t="s">
        <v>73</v>
      </c>
      <c r="F171" s="41" t="s">
        <v>18</v>
      </c>
      <c r="G171" s="45">
        <v>31.8</v>
      </c>
      <c r="H171" s="18">
        <f>G171/$K171</f>
        <v>0.80710659898477166</v>
      </c>
      <c r="I171" s="17">
        <f>K171-G171</f>
        <v>7.5999999999999979</v>
      </c>
      <c r="J171" s="28">
        <f>I171/$K171</f>
        <v>0.19289340101522837</v>
      </c>
      <c r="K171" s="45">
        <v>39.4</v>
      </c>
      <c r="L171" s="28">
        <f>SUM(H171,J171)</f>
        <v>1</v>
      </c>
    </row>
    <row r="172" spans="1:12" s="2" customFormat="1" x14ac:dyDescent="0.25">
      <c r="A172" s="26">
        <v>168</v>
      </c>
      <c r="B172" s="14" t="s">
        <v>25</v>
      </c>
      <c r="C172" s="14" t="s">
        <v>61</v>
      </c>
      <c r="D172" s="14" t="s">
        <v>62</v>
      </c>
      <c r="E172" s="14" t="s">
        <v>69</v>
      </c>
      <c r="F172" s="41" t="s">
        <v>15</v>
      </c>
      <c r="G172" s="45">
        <v>4.2</v>
      </c>
      <c r="H172" s="18">
        <f>G172/$K172</f>
        <v>0.59154929577464799</v>
      </c>
      <c r="I172" s="17">
        <f>K172-G172</f>
        <v>2.8999999999999995</v>
      </c>
      <c r="J172" s="28">
        <f>I172/$K172</f>
        <v>0.40845070422535207</v>
      </c>
      <c r="K172" s="45">
        <v>7.1</v>
      </c>
      <c r="L172" s="28">
        <f>SUM(H172,J172)</f>
        <v>1</v>
      </c>
    </row>
    <row r="173" spans="1:12" s="2" customFormat="1" x14ac:dyDescent="0.25">
      <c r="A173" s="26">
        <v>169</v>
      </c>
      <c r="B173" s="14" t="s">
        <v>25</v>
      </c>
      <c r="C173" s="14" t="s">
        <v>61</v>
      </c>
      <c r="D173" s="14" t="s">
        <v>62</v>
      </c>
      <c r="E173" s="14" t="s">
        <v>72</v>
      </c>
      <c r="F173" s="41" t="s">
        <v>17</v>
      </c>
      <c r="G173" s="45">
        <v>21.6</v>
      </c>
      <c r="H173" s="18">
        <f>G173/$K173</f>
        <v>0.60504201680672265</v>
      </c>
      <c r="I173" s="17">
        <f>K173-G173</f>
        <v>14.100000000000001</v>
      </c>
      <c r="J173" s="28">
        <f>I173/$K173</f>
        <v>0.3949579831932773</v>
      </c>
      <c r="K173" s="45">
        <v>35.700000000000003</v>
      </c>
      <c r="L173" s="28">
        <f>SUM(H173,J173)</f>
        <v>1</v>
      </c>
    </row>
    <row r="174" spans="1:12" s="2" customFormat="1" x14ac:dyDescent="0.25">
      <c r="A174" s="26">
        <v>170</v>
      </c>
      <c r="B174" s="14" t="s">
        <v>25</v>
      </c>
      <c r="C174" s="14" t="s">
        <v>61</v>
      </c>
      <c r="D174" s="14" t="s">
        <v>62</v>
      </c>
      <c r="E174" s="14" t="s">
        <v>74</v>
      </c>
      <c r="F174" s="41" t="s">
        <v>19</v>
      </c>
      <c r="G174" s="45">
        <v>111</v>
      </c>
      <c r="H174" s="18">
        <f>G174/$K174</f>
        <v>0.61022539857064317</v>
      </c>
      <c r="I174" s="17">
        <f>K174-G174</f>
        <v>70.900000000000006</v>
      </c>
      <c r="J174" s="28">
        <f>I174/$K174</f>
        <v>0.38977460142935683</v>
      </c>
      <c r="K174" s="45">
        <v>181.9</v>
      </c>
      <c r="L174" s="28">
        <f>SUM(H174,J174)</f>
        <v>1</v>
      </c>
    </row>
    <row r="175" spans="1:12" s="2" customFormat="1" ht="15.75" thickBot="1" x14ac:dyDescent="0.3">
      <c r="A175" s="29">
        <v>171</v>
      </c>
      <c r="B175" s="30" t="s">
        <v>25</v>
      </c>
      <c r="C175" s="30" t="s">
        <v>70</v>
      </c>
      <c r="D175" s="30" t="s">
        <v>16</v>
      </c>
      <c r="E175" s="30" t="s">
        <v>71</v>
      </c>
      <c r="F175" s="42" t="s">
        <v>16</v>
      </c>
      <c r="G175" s="50">
        <v>0</v>
      </c>
      <c r="H175" s="53">
        <v>0</v>
      </c>
      <c r="I175" s="54">
        <f>K175-G175</f>
        <v>0</v>
      </c>
      <c r="J175" s="48">
        <v>0</v>
      </c>
      <c r="K175" s="50">
        <v>0</v>
      </c>
      <c r="L175" s="48">
        <f>SUM(H175,J175)</f>
        <v>0</v>
      </c>
    </row>
    <row r="176" spans="1:12" s="2" customFormat="1" x14ac:dyDescent="0.25">
      <c r="A176" s="19">
        <v>172</v>
      </c>
      <c r="B176" s="22" t="s">
        <v>26</v>
      </c>
      <c r="C176" s="22" t="s">
        <v>53</v>
      </c>
      <c r="D176" s="22" t="s">
        <v>54</v>
      </c>
      <c r="E176" s="22" t="s">
        <v>66</v>
      </c>
      <c r="F176" s="40" t="s">
        <v>12</v>
      </c>
      <c r="G176" s="49">
        <v>50.5</v>
      </c>
      <c r="H176" s="51">
        <f>G176/$K176</f>
        <v>0.8430717863105176</v>
      </c>
      <c r="I176" s="52">
        <f>K176-G176</f>
        <v>9.3999999999999986</v>
      </c>
      <c r="J176" s="47">
        <f>I176/$K176</f>
        <v>0.15692821368948245</v>
      </c>
      <c r="K176" s="49">
        <v>59.9</v>
      </c>
      <c r="L176" s="47">
        <f>SUM(H176,J176)</f>
        <v>1</v>
      </c>
    </row>
    <row r="177" spans="1:12" s="2" customFormat="1" x14ac:dyDescent="0.25">
      <c r="A177" s="26">
        <v>173</v>
      </c>
      <c r="B177" s="14" t="s">
        <v>26</v>
      </c>
      <c r="C177" s="14" t="s">
        <v>53</v>
      </c>
      <c r="D177" s="14" t="s">
        <v>54</v>
      </c>
      <c r="E177" s="14" t="s">
        <v>67</v>
      </c>
      <c r="F177" s="41" t="s">
        <v>13</v>
      </c>
      <c r="G177" s="45">
        <v>19.2</v>
      </c>
      <c r="H177" s="18">
        <f>G177/$K177</f>
        <v>0.69565217391304346</v>
      </c>
      <c r="I177" s="17">
        <f>K177-G177</f>
        <v>8.4000000000000021</v>
      </c>
      <c r="J177" s="28">
        <f>I177/$K177</f>
        <v>0.3043478260869566</v>
      </c>
      <c r="K177" s="45">
        <v>27.6</v>
      </c>
      <c r="L177" s="28">
        <f>SUM(H177,J177)</f>
        <v>1</v>
      </c>
    </row>
    <row r="178" spans="1:12" s="2" customFormat="1" x14ac:dyDescent="0.25">
      <c r="A178" s="26">
        <v>174</v>
      </c>
      <c r="B178" s="14" t="s">
        <v>26</v>
      </c>
      <c r="C178" s="14" t="s">
        <v>53</v>
      </c>
      <c r="D178" s="14" t="s">
        <v>54</v>
      </c>
      <c r="E178" s="14" t="s">
        <v>68</v>
      </c>
      <c r="F178" s="41" t="s">
        <v>14</v>
      </c>
      <c r="G178" s="45">
        <v>18.3</v>
      </c>
      <c r="H178" s="18">
        <f>G178/$K178</f>
        <v>0.81333333333333335</v>
      </c>
      <c r="I178" s="17">
        <f>K178-G178</f>
        <v>4.1999999999999993</v>
      </c>
      <c r="J178" s="28">
        <f>I178/$K178</f>
        <v>0.18666666666666665</v>
      </c>
      <c r="K178" s="45">
        <v>22.5</v>
      </c>
      <c r="L178" s="28">
        <f>SUM(H178,J178)</f>
        <v>1</v>
      </c>
    </row>
    <row r="179" spans="1:12" s="2" customFormat="1" x14ac:dyDescent="0.25">
      <c r="A179" s="26">
        <v>175</v>
      </c>
      <c r="B179" s="14" t="s">
        <v>26</v>
      </c>
      <c r="C179" s="14" t="s">
        <v>53</v>
      </c>
      <c r="D179" s="14" t="s">
        <v>54</v>
      </c>
      <c r="E179" s="14" t="s">
        <v>55</v>
      </c>
      <c r="F179" s="41" t="s">
        <v>3</v>
      </c>
      <c r="G179" s="45">
        <v>21.2</v>
      </c>
      <c r="H179" s="18">
        <f>G179/$K179</f>
        <v>0.79999999999999993</v>
      </c>
      <c r="I179" s="17">
        <f>K179-G179</f>
        <v>5.3000000000000007</v>
      </c>
      <c r="J179" s="28">
        <f>I179/$K179</f>
        <v>0.20000000000000004</v>
      </c>
      <c r="K179" s="45">
        <v>26.5</v>
      </c>
      <c r="L179" s="28">
        <f>SUM(H179,J179)</f>
        <v>1</v>
      </c>
    </row>
    <row r="180" spans="1:12" s="2" customFormat="1" x14ac:dyDescent="0.25">
      <c r="A180" s="26">
        <v>176</v>
      </c>
      <c r="B180" s="14" t="s">
        <v>26</v>
      </c>
      <c r="C180" s="14" t="s">
        <v>53</v>
      </c>
      <c r="D180" s="14" t="s">
        <v>54</v>
      </c>
      <c r="E180" s="14" t="s">
        <v>57</v>
      </c>
      <c r="F180" s="41" t="s">
        <v>5</v>
      </c>
      <c r="G180" s="45">
        <v>32.799999999999997</v>
      </c>
      <c r="H180" s="18">
        <f>G180/$K180</f>
        <v>0.84754521963824281</v>
      </c>
      <c r="I180" s="17">
        <f>K180-G180</f>
        <v>5.9000000000000057</v>
      </c>
      <c r="J180" s="28">
        <f>I180/$K180</f>
        <v>0.15245478036175725</v>
      </c>
      <c r="K180" s="45">
        <v>38.700000000000003</v>
      </c>
      <c r="L180" s="28">
        <f>SUM(H180,J180)</f>
        <v>1</v>
      </c>
    </row>
    <row r="181" spans="1:12" s="2" customFormat="1" x14ac:dyDescent="0.25">
      <c r="A181" s="26">
        <v>177</v>
      </c>
      <c r="B181" s="14" t="s">
        <v>26</v>
      </c>
      <c r="C181" s="14" t="s">
        <v>47</v>
      </c>
      <c r="D181" s="14" t="s">
        <v>48</v>
      </c>
      <c r="E181" s="14" t="s">
        <v>49</v>
      </c>
      <c r="F181" s="41" t="s">
        <v>1</v>
      </c>
      <c r="G181" s="45">
        <v>38.9</v>
      </c>
      <c r="H181" s="18">
        <f>G181/$K181</f>
        <v>0.8493449781659389</v>
      </c>
      <c r="I181" s="17">
        <f>K181-G181</f>
        <v>6.8999999999999986</v>
      </c>
      <c r="J181" s="28">
        <f>I181/$K181</f>
        <v>0.15065502183406113</v>
      </c>
      <c r="K181" s="45">
        <v>45.8</v>
      </c>
      <c r="L181" s="28">
        <f>SUM(H181,J181)</f>
        <v>1</v>
      </c>
    </row>
    <row r="182" spans="1:12" s="2" customFormat="1" x14ac:dyDescent="0.25">
      <c r="A182" s="26">
        <v>178</v>
      </c>
      <c r="B182" s="14" t="s">
        <v>26</v>
      </c>
      <c r="C182" s="14" t="s">
        <v>50</v>
      </c>
      <c r="D182" s="14" t="s">
        <v>51</v>
      </c>
      <c r="E182" s="14" t="s">
        <v>52</v>
      </c>
      <c r="F182" s="41" t="s">
        <v>2</v>
      </c>
      <c r="G182" s="45">
        <v>27.3</v>
      </c>
      <c r="H182" s="18">
        <f>G182/$K182</f>
        <v>0.75623268698060941</v>
      </c>
      <c r="I182" s="17">
        <f>K182-G182</f>
        <v>8.8000000000000007</v>
      </c>
      <c r="J182" s="28">
        <f>I182/$K182</f>
        <v>0.24376731301939059</v>
      </c>
      <c r="K182" s="45">
        <v>36.1</v>
      </c>
      <c r="L182" s="28">
        <f>SUM(H182,J182)</f>
        <v>1</v>
      </c>
    </row>
    <row r="183" spans="1:12" s="2" customFormat="1" x14ac:dyDescent="0.25">
      <c r="A183" s="26">
        <v>179</v>
      </c>
      <c r="B183" s="14" t="s">
        <v>26</v>
      </c>
      <c r="C183" s="14" t="s">
        <v>50</v>
      </c>
      <c r="D183" s="14" t="s">
        <v>51</v>
      </c>
      <c r="E183" s="14" t="s">
        <v>56</v>
      </c>
      <c r="F183" s="41" t="s">
        <v>4</v>
      </c>
      <c r="G183" s="45">
        <v>18.2</v>
      </c>
      <c r="H183" s="18">
        <f>G183/$K183</f>
        <v>0.85046728971962615</v>
      </c>
      <c r="I183" s="17">
        <f>K183-G183</f>
        <v>3.1999999999999993</v>
      </c>
      <c r="J183" s="28">
        <f>I183/$K183</f>
        <v>0.14953271028037382</v>
      </c>
      <c r="K183" s="45">
        <v>21.4</v>
      </c>
      <c r="L183" s="28">
        <f>SUM(H183,J183)</f>
        <v>1</v>
      </c>
    </row>
    <row r="184" spans="1:12" s="2" customFormat="1" x14ac:dyDescent="0.25">
      <c r="A184" s="26">
        <v>180</v>
      </c>
      <c r="B184" s="14" t="s">
        <v>26</v>
      </c>
      <c r="C184" s="14" t="s">
        <v>50</v>
      </c>
      <c r="D184" s="14" t="s">
        <v>51</v>
      </c>
      <c r="E184" s="14" t="s">
        <v>58</v>
      </c>
      <c r="F184" s="41" t="s">
        <v>6</v>
      </c>
      <c r="G184" s="45">
        <v>12.2</v>
      </c>
      <c r="H184" s="18">
        <f>G184/$K184</f>
        <v>0.91729323308270672</v>
      </c>
      <c r="I184" s="17">
        <f>K184-G184</f>
        <v>1.1000000000000014</v>
      </c>
      <c r="J184" s="28">
        <f>I184/$K184</f>
        <v>8.270676691729334E-2</v>
      </c>
      <c r="K184" s="45">
        <v>13.3</v>
      </c>
      <c r="L184" s="28">
        <f>SUM(H184,J184)</f>
        <v>1</v>
      </c>
    </row>
    <row r="185" spans="1:12" s="2" customFormat="1" x14ac:dyDescent="0.25">
      <c r="A185" s="26">
        <v>181</v>
      </c>
      <c r="B185" s="14" t="s">
        <v>26</v>
      </c>
      <c r="C185" s="14" t="s">
        <v>50</v>
      </c>
      <c r="D185" s="14" t="s">
        <v>51</v>
      </c>
      <c r="E185" s="14" t="s">
        <v>59</v>
      </c>
      <c r="F185" s="41" t="s">
        <v>7</v>
      </c>
      <c r="G185" s="45">
        <v>10.8</v>
      </c>
      <c r="H185" s="18">
        <f>G185/$K185</f>
        <v>0.85714285714285721</v>
      </c>
      <c r="I185" s="17">
        <f>K185-G185</f>
        <v>1.7999999999999989</v>
      </c>
      <c r="J185" s="28">
        <f>I185/$K185</f>
        <v>0.14285714285714277</v>
      </c>
      <c r="K185" s="45">
        <v>12.6</v>
      </c>
      <c r="L185" s="28">
        <f>SUM(H185,J185)</f>
        <v>1</v>
      </c>
    </row>
    <row r="186" spans="1:12" s="2" customFormat="1" x14ac:dyDescent="0.25">
      <c r="A186" s="26">
        <v>182</v>
      </c>
      <c r="B186" s="14" t="s">
        <v>26</v>
      </c>
      <c r="C186" s="14" t="s">
        <v>50</v>
      </c>
      <c r="D186" s="14" t="s">
        <v>51</v>
      </c>
      <c r="E186" s="14" t="s">
        <v>60</v>
      </c>
      <c r="F186" s="41" t="s">
        <v>8</v>
      </c>
      <c r="G186" s="45">
        <v>7.9</v>
      </c>
      <c r="H186" s="18">
        <f>G186/$K186</f>
        <v>0.84946236559139787</v>
      </c>
      <c r="I186" s="17">
        <f>K186-G186</f>
        <v>1.4000000000000004</v>
      </c>
      <c r="J186" s="28">
        <f>I186/$K186</f>
        <v>0.15053763440860218</v>
      </c>
      <c r="K186" s="45">
        <v>9.3000000000000007</v>
      </c>
      <c r="L186" s="28">
        <f>SUM(H186,J186)</f>
        <v>1</v>
      </c>
    </row>
    <row r="187" spans="1:12" s="2" customFormat="1" x14ac:dyDescent="0.25">
      <c r="A187" s="26">
        <v>183</v>
      </c>
      <c r="B187" s="14" t="s">
        <v>26</v>
      </c>
      <c r="C187" s="14" t="s">
        <v>61</v>
      </c>
      <c r="D187" s="14" t="s">
        <v>62</v>
      </c>
      <c r="E187" s="14" t="s">
        <v>63</v>
      </c>
      <c r="F187" s="41" t="s">
        <v>9</v>
      </c>
      <c r="G187" s="45">
        <v>58</v>
      </c>
      <c r="H187" s="18">
        <f>G187/$K187</f>
        <v>0.9105180533751962</v>
      </c>
      <c r="I187" s="17">
        <f>K187-G187</f>
        <v>5.7000000000000028</v>
      </c>
      <c r="J187" s="28">
        <f>I187/$K187</f>
        <v>8.9481946624803813E-2</v>
      </c>
      <c r="K187" s="45">
        <v>63.7</v>
      </c>
      <c r="L187" s="28">
        <f>SUM(H187,J187)</f>
        <v>1</v>
      </c>
    </row>
    <row r="188" spans="1:12" s="2" customFormat="1" x14ac:dyDescent="0.25">
      <c r="A188" s="26">
        <v>184</v>
      </c>
      <c r="B188" s="14" t="s">
        <v>26</v>
      </c>
      <c r="C188" s="14" t="s">
        <v>61</v>
      </c>
      <c r="D188" s="14" t="s">
        <v>62</v>
      </c>
      <c r="E188" s="14" t="s">
        <v>64</v>
      </c>
      <c r="F188" s="41" t="s">
        <v>10</v>
      </c>
      <c r="G188" s="45">
        <v>40.5</v>
      </c>
      <c r="H188" s="18">
        <f>G188/$K188</f>
        <v>0.86909871244635195</v>
      </c>
      <c r="I188" s="17">
        <f>K188-G188</f>
        <v>6.1000000000000014</v>
      </c>
      <c r="J188" s="28">
        <f>I188/$K188</f>
        <v>0.1309012875536481</v>
      </c>
      <c r="K188" s="45">
        <v>46.6</v>
      </c>
      <c r="L188" s="28">
        <f>SUM(H188,J188)</f>
        <v>1</v>
      </c>
    </row>
    <row r="189" spans="1:12" s="2" customFormat="1" x14ac:dyDescent="0.25">
      <c r="A189" s="26">
        <v>185</v>
      </c>
      <c r="B189" s="14" t="s">
        <v>26</v>
      </c>
      <c r="C189" s="14" t="s">
        <v>61</v>
      </c>
      <c r="D189" s="14" t="s">
        <v>62</v>
      </c>
      <c r="E189" s="14" t="s">
        <v>65</v>
      </c>
      <c r="F189" s="41" t="s">
        <v>11</v>
      </c>
      <c r="G189" s="45">
        <v>79.8</v>
      </c>
      <c r="H189" s="18">
        <f>G189/$K189</f>
        <v>0.83560209424083765</v>
      </c>
      <c r="I189" s="17">
        <f>K189-G189</f>
        <v>15.700000000000003</v>
      </c>
      <c r="J189" s="28">
        <f>I189/$K189</f>
        <v>0.16439790575916233</v>
      </c>
      <c r="K189" s="45">
        <v>95.5</v>
      </c>
      <c r="L189" s="28">
        <f>SUM(H189,J189)</f>
        <v>1</v>
      </c>
    </row>
    <row r="190" spans="1:12" s="2" customFormat="1" x14ac:dyDescent="0.25">
      <c r="A190" s="26">
        <v>186</v>
      </c>
      <c r="B190" s="14" t="s">
        <v>26</v>
      </c>
      <c r="C190" s="14" t="s">
        <v>61</v>
      </c>
      <c r="D190" s="14" t="s">
        <v>62</v>
      </c>
      <c r="E190" s="14" t="s">
        <v>73</v>
      </c>
      <c r="F190" s="41" t="s">
        <v>18</v>
      </c>
      <c r="G190" s="45">
        <v>129.19999999999999</v>
      </c>
      <c r="H190" s="18">
        <f>G190/$K190</f>
        <v>0.7897310513447432</v>
      </c>
      <c r="I190" s="17">
        <f>K190-G190</f>
        <v>34.400000000000006</v>
      </c>
      <c r="J190" s="28">
        <f>I190/$K190</f>
        <v>0.21026894865525678</v>
      </c>
      <c r="K190" s="45">
        <v>163.6</v>
      </c>
      <c r="L190" s="28">
        <f>SUM(H190,J190)</f>
        <v>1</v>
      </c>
    </row>
    <row r="191" spans="1:12" s="2" customFormat="1" x14ac:dyDescent="0.25">
      <c r="A191" s="26">
        <v>187</v>
      </c>
      <c r="B191" s="14" t="s">
        <v>26</v>
      </c>
      <c r="C191" s="14" t="s">
        <v>61</v>
      </c>
      <c r="D191" s="14" t="s">
        <v>62</v>
      </c>
      <c r="E191" s="14" t="s">
        <v>69</v>
      </c>
      <c r="F191" s="41" t="s">
        <v>15</v>
      </c>
      <c r="G191" s="45">
        <v>17</v>
      </c>
      <c r="H191" s="18">
        <f>G191/$K191</f>
        <v>0.63432835820895517</v>
      </c>
      <c r="I191" s="17">
        <f>K191-G191</f>
        <v>9.8000000000000007</v>
      </c>
      <c r="J191" s="28">
        <f>I191/$K191</f>
        <v>0.36567164179104478</v>
      </c>
      <c r="K191" s="45">
        <v>26.8</v>
      </c>
      <c r="L191" s="28">
        <f>SUM(H191,J191)</f>
        <v>1</v>
      </c>
    </row>
    <row r="192" spans="1:12" s="2" customFormat="1" x14ac:dyDescent="0.25">
      <c r="A192" s="26">
        <v>188</v>
      </c>
      <c r="B192" s="14" t="s">
        <v>26</v>
      </c>
      <c r="C192" s="14" t="s">
        <v>61</v>
      </c>
      <c r="D192" s="14" t="s">
        <v>62</v>
      </c>
      <c r="E192" s="14" t="s">
        <v>72</v>
      </c>
      <c r="F192" s="41" t="s">
        <v>17</v>
      </c>
      <c r="G192" s="45">
        <v>149.5</v>
      </c>
      <c r="H192" s="18">
        <f>G192/$K192</f>
        <v>0.62526139690506066</v>
      </c>
      <c r="I192" s="17">
        <f>K192-G192</f>
        <v>89.6</v>
      </c>
      <c r="J192" s="28">
        <f>I192/$K192</f>
        <v>0.37473860309493934</v>
      </c>
      <c r="K192" s="45">
        <v>239.1</v>
      </c>
      <c r="L192" s="28">
        <f>SUM(H192,J192)</f>
        <v>1</v>
      </c>
    </row>
    <row r="193" spans="1:12" s="2" customFormat="1" x14ac:dyDescent="0.25">
      <c r="A193" s="26">
        <v>189</v>
      </c>
      <c r="B193" s="14" t="s">
        <v>26</v>
      </c>
      <c r="C193" s="14" t="s">
        <v>61</v>
      </c>
      <c r="D193" s="14" t="s">
        <v>62</v>
      </c>
      <c r="E193" s="14" t="s">
        <v>74</v>
      </c>
      <c r="F193" s="41" t="s">
        <v>19</v>
      </c>
      <c r="G193" s="45">
        <v>819.6</v>
      </c>
      <c r="H193" s="18">
        <f>G193/$K193</f>
        <v>0.45905679399574323</v>
      </c>
      <c r="I193" s="17">
        <f>K193-G193</f>
        <v>965.80000000000007</v>
      </c>
      <c r="J193" s="28">
        <f>I193/$K193</f>
        <v>0.54094320600425672</v>
      </c>
      <c r="K193" s="45">
        <v>1785.4</v>
      </c>
      <c r="L193" s="28">
        <f>SUM(H193,J193)</f>
        <v>1</v>
      </c>
    </row>
    <row r="194" spans="1:12" s="2" customFormat="1" ht="15.75" thickBot="1" x14ac:dyDescent="0.3">
      <c r="A194" s="29">
        <v>190</v>
      </c>
      <c r="B194" s="30" t="s">
        <v>26</v>
      </c>
      <c r="C194" s="30" t="s">
        <v>70</v>
      </c>
      <c r="D194" s="30" t="s">
        <v>16</v>
      </c>
      <c r="E194" s="30" t="s">
        <v>71</v>
      </c>
      <c r="F194" s="42" t="s">
        <v>16</v>
      </c>
      <c r="G194" s="50">
        <v>2.2000000000000002</v>
      </c>
      <c r="H194" s="53">
        <f>G194/$K194</f>
        <v>0.75862068965517249</v>
      </c>
      <c r="I194" s="54">
        <f>K194-G194</f>
        <v>0.69999999999999973</v>
      </c>
      <c r="J194" s="48">
        <f>I194/$K194</f>
        <v>0.24137931034482751</v>
      </c>
      <c r="K194" s="50">
        <v>2.9</v>
      </c>
      <c r="L194" s="48">
        <f>SUM(H194,J194)</f>
        <v>1</v>
      </c>
    </row>
    <row r="195" spans="1:12" x14ac:dyDescent="0.25">
      <c r="A195" s="19">
        <v>191</v>
      </c>
      <c r="B195" s="20" t="s">
        <v>27</v>
      </c>
      <c r="C195" s="20" t="s">
        <v>53</v>
      </c>
      <c r="D195" s="20" t="s">
        <v>54</v>
      </c>
      <c r="E195" s="21" t="s">
        <v>66</v>
      </c>
      <c r="F195" s="40" t="s">
        <v>12</v>
      </c>
      <c r="G195" s="43">
        <v>7.4</v>
      </c>
      <c r="H195" s="24">
        <f>G195/$K195</f>
        <v>0.96103896103896103</v>
      </c>
      <c r="I195" s="23">
        <f>K195-G195</f>
        <v>0.29999999999999982</v>
      </c>
      <c r="J195" s="25">
        <f>I195/$K195</f>
        <v>3.8961038961038939E-2</v>
      </c>
      <c r="K195" s="49">
        <v>7.7</v>
      </c>
      <c r="L195" s="47">
        <f>SUM(H195,J195)</f>
        <v>1</v>
      </c>
    </row>
    <row r="196" spans="1:12" x14ac:dyDescent="0.25">
      <c r="A196" s="26">
        <v>192</v>
      </c>
      <c r="B196" s="10" t="s">
        <v>27</v>
      </c>
      <c r="C196" s="10" t="s">
        <v>53</v>
      </c>
      <c r="D196" s="10" t="s">
        <v>54</v>
      </c>
      <c r="E196" s="11" t="s">
        <v>67</v>
      </c>
      <c r="F196" s="41" t="s">
        <v>13</v>
      </c>
      <c r="G196" s="44">
        <v>1.1000000000000001</v>
      </c>
      <c r="H196" s="16">
        <f>G196/$K196</f>
        <v>0.91666666666666674</v>
      </c>
      <c r="I196" s="15">
        <f>K196-G196</f>
        <v>9.9999999999999867E-2</v>
      </c>
      <c r="J196" s="27">
        <f>I196/$K196</f>
        <v>8.3333333333333232E-2</v>
      </c>
      <c r="K196" s="45">
        <v>1.2</v>
      </c>
      <c r="L196" s="28">
        <f>SUM(H196,J196)</f>
        <v>1</v>
      </c>
    </row>
    <row r="197" spans="1:12" x14ac:dyDescent="0.25">
      <c r="A197" s="26">
        <v>193</v>
      </c>
      <c r="B197" s="10" t="s">
        <v>27</v>
      </c>
      <c r="C197" s="10" t="s">
        <v>53</v>
      </c>
      <c r="D197" s="10" t="s">
        <v>54</v>
      </c>
      <c r="E197" s="11" t="s">
        <v>68</v>
      </c>
      <c r="F197" s="41" t="s">
        <v>14</v>
      </c>
      <c r="G197" s="44">
        <v>0.5</v>
      </c>
      <c r="H197" s="16">
        <f>G197/$K197</f>
        <v>1</v>
      </c>
      <c r="I197" s="15">
        <f>K197-G197</f>
        <v>0</v>
      </c>
      <c r="J197" s="27">
        <f>I197/$K197</f>
        <v>0</v>
      </c>
      <c r="K197" s="45">
        <v>0.5</v>
      </c>
      <c r="L197" s="28">
        <f>SUM(H197,J197)</f>
        <v>1</v>
      </c>
    </row>
    <row r="198" spans="1:12" x14ac:dyDescent="0.25">
      <c r="A198" s="26">
        <v>194</v>
      </c>
      <c r="B198" s="10" t="s">
        <v>27</v>
      </c>
      <c r="C198" s="10" t="s">
        <v>53</v>
      </c>
      <c r="D198" s="10" t="s">
        <v>54</v>
      </c>
      <c r="E198" s="10" t="s">
        <v>55</v>
      </c>
      <c r="F198" s="41" t="s">
        <v>3</v>
      </c>
      <c r="G198" s="44">
        <v>0.9</v>
      </c>
      <c r="H198" s="16">
        <f>G198/$K198</f>
        <v>1</v>
      </c>
      <c r="I198" s="15">
        <f>K198-G198</f>
        <v>0</v>
      </c>
      <c r="J198" s="27">
        <f>I198/$K198</f>
        <v>0</v>
      </c>
      <c r="K198" s="45">
        <v>0.9</v>
      </c>
      <c r="L198" s="28">
        <f>SUM(H198,J198)</f>
        <v>1</v>
      </c>
    </row>
    <row r="199" spans="1:12" x14ac:dyDescent="0.25">
      <c r="A199" s="26">
        <v>195</v>
      </c>
      <c r="B199" s="10" t="s">
        <v>27</v>
      </c>
      <c r="C199" s="10" t="s">
        <v>53</v>
      </c>
      <c r="D199" s="10" t="s">
        <v>54</v>
      </c>
      <c r="E199" s="11" t="s">
        <v>57</v>
      </c>
      <c r="F199" s="41" t="s">
        <v>5</v>
      </c>
      <c r="G199" s="44">
        <v>8</v>
      </c>
      <c r="H199" s="16">
        <f>G199/$K199</f>
        <v>0.97560975609756106</v>
      </c>
      <c r="I199" s="15">
        <f>K199-G199</f>
        <v>0.19999999999999929</v>
      </c>
      <c r="J199" s="27">
        <f>I199/$K199</f>
        <v>2.4390243902438939E-2</v>
      </c>
      <c r="K199" s="45">
        <v>8.1999999999999993</v>
      </c>
      <c r="L199" s="28">
        <f>SUM(H199,J199)</f>
        <v>1</v>
      </c>
    </row>
    <row r="200" spans="1:12" x14ac:dyDescent="0.25">
      <c r="A200" s="26">
        <v>196</v>
      </c>
      <c r="B200" s="10" t="s">
        <v>27</v>
      </c>
      <c r="C200" s="10" t="s">
        <v>47</v>
      </c>
      <c r="D200" s="10" t="s">
        <v>48</v>
      </c>
      <c r="E200" s="10" t="s">
        <v>49</v>
      </c>
      <c r="F200" s="41" t="s">
        <v>1</v>
      </c>
      <c r="G200" s="44">
        <v>2.2000000000000002</v>
      </c>
      <c r="H200" s="16">
        <f>G200/$K200</f>
        <v>0.95652173913043492</v>
      </c>
      <c r="I200" s="15">
        <f>K200-G200</f>
        <v>9.9999999999999645E-2</v>
      </c>
      <c r="J200" s="27">
        <f>I200/$K200</f>
        <v>4.3478260869565064E-2</v>
      </c>
      <c r="K200" s="45">
        <v>2.2999999999999998</v>
      </c>
      <c r="L200" s="28">
        <f>SUM(H200,J200)</f>
        <v>1</v>
      </c>
    </row>
    <row r="201" spans="1:12" x14ac:dyDescent="0.25">
      <c r="A201" s="26">
        <v>197</v>
      </c>
      <c r="B201" s="10" t="s">
        <v>27</v>
      </c>
      <c r="C201" s="10" t="s">
        <v>50</v>
      </c>
      <c r="D201" s="10" t="s">
        <v>51</v>
      </c>
      <c r="E201" s="10" t="s">
        <v>52</v>
      </c>
      <c r="F201" s="41" t="s">
        <v>2</v>
      </c>
      <c r="G201" s="44">
        <v>0.2</v>
      </c>
      <c r="H201" s="16">
        <f>G201/$K201</f>
        <v>1</v>
      </c>
      <c r="I201" s="15">
        <f>K201-G201</f>
        <v>0</v>
      </c>
      <c r="J201" s="27">
        <f>I201/$K201</f>
        <v>0</v>
      </c>
      <c r="K201" s="45">
        <v>0.2</v>
      </c>
      <c r="L201" s="28">
        <f>SUM(H201,J201)</f>
        <v>1</v>
      </c>
    </row>
    <row r="202" spans="1:12" x14ac:dyDescent="0.25">
      <c r="A202" s="26">
        <v>198</v>
      </c>
      <c r="B202" s="10" t="s">
        <v>27</v>
      </c>
      <c r="C202" s="10" t="s">
        <v>50</v>
      </c>
      <c r="D202" s="10" t="s">
        <v>51</v>
      </c>
      <c r="E202" s="10" t="s">
        <v>56</v>
      </c>
      <c r="F202" s="41" t="s">
        <v>4</v>
      </c>
      <c r="G202" s="44">
        <v>1.8</v>
      </c>
      <c r="H202" s="16">
        <f>G202/$K202</f>
        <v>1</v>
      </c>
      <c r="I202" s="15">
        <f>K202-G202</f>
        <v>0</v>
      </c>
      <c r="J202" s="27">
        <f>I202/$K202</f>
        <v>0</v>
      </c>
      <c r="K202" s="45">
        <v>1.8</v>
      </c>
      <c r="L202" s="28">
        <f>SUM(H202,J202)</f>
        <v>1</v>
      </c>
    </row>
    <row r="203" spans="1:12" x14ac:dyDescent="0.25">
      <c r="A203" s="26">
        <v>199</v>
      </c>
      <c r="B203" s="10" t="s">
        <v>27</v>
      </c>
      <c r="C203" s="10" t="s">
        <v>50</v>
      </c>
      <c r="D203" s="10" t="s">
        <v>51</v>
      </c>
      <c r="E203" s="10" t="s">
        <v>58</v>
      </c>
      <c r="F203" s="41" t="s">
        <v>6</v>
      </c>
      <c r="G203" s="44">
        <v>2.2999999999999998</v>
      </c>
      <c r="H203" s="16">
        <f>G203/$K203</f>
        <v>1</v>
      </c>
      <c r="I203" s="15">
        <f>K203-G203</f>
        <v>0</v>
      </c>
      <c r="J203" s="27">
        <f>I203/$K203</f>
        <v>0</v>
      </c>
      <c r="K203" s="45">
        <v>2.2999999999999998</v>
      </c>
      <c r="L203" s="28">
        <f>SUM(H203,J203)</f>
        <v>1</v>
      </c>
    </row>
    <row r="204" spans="1:12" x14ac:dyDescent="0.25">
      <c r="A204" s="26">
        <v>200</v>
      </c>
      <c r="B204" s="10" t="s">
        <v>27</v>
      </c>
      <c r="C204" s="10" t="s">
        <v>50</v>
      </c>
      <c r="D204" s="10" t="s">
        <v>51</v>
      </c>
      <c r="E204" s="10" t="s">
        <v>59</v>
      </c>
      <c r="F204" s="41" t="s">
        <v>7</v>
      </c>
      <c r="G204" s="44">
        <v>0.3</v>
      </c>
      <c r="H204" s="16">
        <f>G204/$K204</f>
        <v>1</v>
      </c>
      <c r="I204" s="15">
        <f>K204-G204</f>
        <v>0</v>
      </c>
      <c r="J204" s="27">
        <f>I204/$K204</f>
        <v>0</v>
      </c>
      <c r="K204" s="45">
        <v>0.3</v>
      </c>
      <c r="L204" s="28">
        <f>SUM(H204,J204)</f>
        <v>1</v>
      </c>
    </row>
    <row r="205" spans="1:12" x14ac:dyDescent="0.25">
      <c r="A205" s="26">
        <v>201</v>
      </c>
      <c r="B205" s="10" t="s">
        <v>27</v>
      </c>
      <c r="C205" s="10" t="s">
        <v>50</v>
      </c>
      <c r="D205" s="10" t="s">
        <v>51</v>
      </c>
      <c r="E205" s="10" t="s">
        <v>60</v>
      </c>
      <c r="F205" s="41" t="s">
        <v>8</v>
      </c>
      <c r="G205" s="44">
        <v>0.1</v>
      </c>
      <c r="H205" s="16">
        <f>G205/$K205</f>
        <v>1</v>
      </c>
      <c r="I205" s="15">
        <f>K205-G205</f>
        <v>0</v>
      </c>
      <c r="J205" s="27">
        <f>I205/$K205</f>
        <v>0</v>
      </c>
      <c r="K205" s="45">
        <v>0.1</v>
      </c>
      <c r="L205" s="28">
        <f>SUM(H205,J205)</f>
        <v>1</v>
      </c>
    </row>
    <row r="206" spans="1:12" x14ac:dyDescent="0.25">
      <c r="A206" s="26">
        <v>202</v>
      </c>
      <c r="B206" s="10" t="s">
        <v>27</v>
      </c>
      <c r="C206" s="11" t="s">
        <v>61</v>
      </c>
      <c r="D206" s="11" t="s">
        <v>62</v>
      </c>
      <c r="E206" s="10" t="s">
        <v>63</v>
      </c>
      <c r="F206" s="41" t="s">
        <v>9</v>
      </c>
      <c r="G206" s="44">
        <v>6.7</v>
      </c>
      <c r="H206" s="16">
        <f>G206/$K206</f>
        <v>0.98529411764705888</v>
      </c>
      <c r="I206" s="15">
        <f>K206-G206</f>
        <v>9.9999999999999645E-2</v>
      </c>
      <c r="J206" s="27">
        <f>I206/$K206</f>
        <v>1.4705882352941124E-2</v>
      </c>
      <c r="K206" s="45">
        <v>6.8</v>
      </c>
      <c r="L206" s="28">
        <f>SUM(H206,J206)</f>
        <v>1</v>
      </c>
    </row>
    <row r="207" spans="1:12" x14ac:dyDescent="0.25">
      <c r="A207" s="26">
        <v>203</v>
      </c>
      <c r="B207" s="10" t="s">
        <v>27</v>
      </c>
      <c r="C207" s="11" t="s">
        <v>61</v>
      </c>
      <c r="D207" s="11" t="s">
        <v>62</v>
      </c>
      <c r="E207" s="10" t="s">
        <v>64</v>
      </c>
      <c r="F207" s="41" t="s">
        <v>10</v>
      </c>
      <c r="G207" s="44">
        <v>2.8</v>
      </c>
      <c r="H207" s="16">
        <f>G207/$K207</f>
        <v>0.96551724137931028</v>
      </c>
      <c r="I207" s="15">
        <f>K207-G207</f>
        <v>0.10000000000000009</v>
      </c>
      <c r="J207" s="27">
        <f>I207/$K207</f>
        <v>3.4482758620689689E-2</v>
      </c>
      <c r="K207" s="45">
        <v>2.9</v>
      </c>
      <c r="L207" s="28">
        <f>SUM(H207,J207)</f>
        <v>1</v>
      </c>
    </row>
    <row r="208" spans="1:12" x14ac:dyDescent="0.25">
      <c r="A208" s="26">
        <v>204</v>
      </c>
      <c r="B208" s="10" t="s">
        <v>27</v>
      </c>
      <c r="C208" s="11" t="s">
        <v>61</v>
      </c>
      <c r="D208" s="11" t="s">
        <v>62</v>
      </c>
      <c r="E208" s="10" t="s">
        <v>65</v>
      </c>
      <c r="F208" s="41" t="s">
        <v>11</v>
      </c>
      <c r="G208" s="44">
        <v>14.8</v>
      </c>
      <c r="H208" s="16">
        <f>G208/$K208</f>
        <v>0.91925465838509313</v>
      </c>
      <c r="I208" s="15">
        <f>K208-G208</f>
        <v>1.3000000000000007</v>
      </c>
      <c r="J208" s="27">
        <f>I208/$K208</f>
        <v>8.0745341614906874E-2</v>
      </c>
      <c r="K208" s="45">
        <v>16.100000000000001</v>
      </c>
      <c r="L208" s="28">
        <f>SUM(H208,J208)</f>
        <v>1</v>
      </c>
    </row>
    <row r="209" spans="1:12" x14ac:dyDescent="0.25">
      <c r="A209" s="26">
        <v>205</v>
      </c>
      <c r="B209" s="10" t="s">
        <v>27</v>
      </c>
      <c r="C209" s="11" t="s">
        <v>61</v>
      </c>
      <c r="D209" s="11" t="s">
        <v>62</v>
      </c>
      <c r="E209" s="10" t="s">
        <v>73</v>
      </c>
      <c r="F209" s="41" t="s">
        <v>18</v>
      </c>
      <c r="G209" s="44">
        <v>37.799999999999997</v>
      </c>
      <c r="H209" s="16">
        <f>G209/$K209</f>
        <v>0.86697247706422009</v>
      </c>
      <c r="I209" s="15">
        <f>K209-G209</f>
        <v>5.8000000000000043</v>
      </c>
      <c r="J209" s="27">
        <f>I209/$K209</f>
        <v>0.13302752293577991</v>
      </c>
      <c r="K209" s="45">
        <v>43.6</v>
      </c>
      <c r="L209" s="28">
        <f>SUM(H209,J209)</f>
        <v>1</v>
      </c>
    </row>
    <row r="210" spans="1:12" x14ac:dyDescent="0.25">
      <c r="A210" s="26">
        <v>206</v>
      </c>
      <c r="B210" s="10" t="s">
        <v>27</v>
      </c>
      <c r="C210" s="11" t="s">
        <v>61</v>
      </c>
      <c r="D210" s="11" t="s">
        <v>62</v>
      </c>
      <c r="E210" s="10" t="s">
        <v>69</v>
      </c>
      <c r="F210" s="41" t="s">
        <v>15</v>
      </c>
      <c r="G210" s="44">
        <v>3.4</v>
      </c>
      <c r="H210" s="16">
        <f>G210/$K210</f>
        <v>0.75555555555555554</v>
      </c>
      <c r="I210" s="15">
        <f>K210-G210</f>
        <v>1.1000000000000001</v>
      </c>
      <c r="J210" s="27">
        <f>I210/$K210</f>
        <v>0.24444444444444446</v>
      </c>
      <c r="K210" s="45">
        <v>4.5</v>
      </c>
      <c r="L210" s="28">
        <f>SUM(H210,J210)</f>
        <v>1</v>
      </c>
    </row>
    <row r="211" spans="1:12" x14ac:dyDescent="0.25">
      <c r="A211" s="26">
        <v>207</v>
      </c>
      <c r="B211" s="10" t="s">
        <v>27</v>
      </c>
      <c r="C211" s="11" t="s">
        <v>61</v>
      </c>
      <c r="D211" s="11" t="s">
        <v>62</v>
      </c>
      <c r="E211" s="10" t="s">
        <v>72</v>
      </c>
      <c r="F211" s="41" t="s">
        <v>17</v>
      </c>
      <c r="G211" s="44">
        <v>19.3</v>
      </c>
      <c r="H211" s="16">
        <f>G211/$K211</f>
        <v>0.81434599156118148</v>
      </c>
      <c r="I211" s="15">
        <f>K211-G211</f>
        <v>4.3999999999999986</v>
      </c>
      <c r="J211" s="27">
        <f>I211/$K211</f>
        <v>0.18565400843881852</v>
      </c>
      <c r="K211" s="45">
        <v>23.7</v>
      </c>
      <c r="L211" s="28">
        <f>SUM(H211,J211)</f>
        <v>1</v>
      </c>
    </row>
    <row r="212" spans="1:12" x14ac:dyDescent="0.25">
      <c r="A212" s="26">
        <v>208</v>
      </c>
      <c r="B212" s="10" t="s">
        <v>27</v>
      </c>
      <c r="C212" s="11" t="s">
        <v>61</v>
      </c>
      <c r="D212" s="11" t="s">
        <v>62</v>
      </c>
      <c r="E212" s="10" t="s">
        <v>74</v>
      </c>
      <c r="F212" s="41" t="s">
        <v>19</v>
      </c>
      <c r="G212" s="44">
        <v>234.1</v>
      </c>
      <c r="H212" s="16">
        <f>G212/$K212</f>
        <v>0.75467440361057381</v>
      </c>
      <c r="I212" s="15">
        <f>K212-G212</f>
        <v>76.099999999999994</v>
      </c>
      <c r="J212" s="27">
        <f>I212/$K212</f>
        <v>0.24532559638942616</v>
      </c>
      <c r="K212" s="45">
        <v>310.2</v>
      </c>
      <c r="L212" s="28">
        <f>SUM(H212,J212)</f>
        <v>1</v>
      </c>
    </row>
    <row r="213" spans="1:12" ht="15.75" thickBot="1" x14ac:dyDescent="0.3">
      <c r="A213" s="29">
        <v>209</v>
      </c>
      <c r="B213" s="13" t="s">
        <v>27</v>
      </c>
      <c r="C213" s="12" t="s">
        <v>70</v>
      </c>
      <c r="D213" s="13" t="s">
        <v>16</v>
      </c>
      <c r="E213" s="13" t="s">
        <v>71</v>
      </c>
      <c r="F213" s="42" t="s">
        <v>16</v>
      </c>
      <c r="G213" s="46">
        <v>0</v>
      </c>
      <c r="H213" s="32">
        <v>0</v>
      </c>
      <c r="I213" s="31">
        <f>K213-G213</f>
        <v>0</v>
      </c>
      <c r="J213" s="33">
        <v>0</v>
      </c>
      <c r="K213" s="50">
        <v>0</v>
      </c>
      <c r="L213" s="48">
        <f>SUM(H213,J213)</f>
        <v>0</v>
      </c>
    </row>
    <row r="215" spans="1:12" ht="120" x14ac:dyDescent="0.25">
      <c r="B215" s="3" t="s">
        <v>28</v>
      </c>
      <c r="C215" s="3"/>
      <c r="D215" s="3"/>
      <c r="E215" s="3"/>
    </row>
    <row r="217" spans="1:12" x14ac:dyDescent="0.25">
      <c r="B217" t="s">
        <v>29</v>
      </c>
      <c r="C217" t="s">
        <v>30</v>
      </c>
    </row>
    <row r="219" spans="1:12" x14ac:dyDescent="0.25">
      <c r="B219" t="s">
        <v>31</v>
      </c>
      <c r="C219" t="s">
        <v>32</v>
      </c>
    </row>
    <row r="221" spans="1:12" x14ac:dyDescent="0.25">
      <c r="B221" t="s">
        <v>33</v>
      </c>
      <c r="C221" t="s">
        <v>34</v>
      </c>
    </row>
    <row r="223" spans="1:12" x14ac:dyDescent="0.25">
      <c r="B223" t="s">
        <v>35</v>
      </c>
    </row>
    <row r="225" spans="2:3" x14ac:dyDescent="0.25">
      <c r="B225" t="s">
        <v>36</v>
      </c>
      <c r="C225" t="s">
        <v>37</v>
      </c>
    </row>
    <row r="233" spans="2:3" x14ac:dyDescent="0.25">
      <c r="B233" t="s">
        <v>38</v>
      </c>
      <c r="C233" t="s">
        <v>39</v>
      </c>
    </row>
    <row r="235" spans="2:3" x14ac:dyDescent="0.25">
      <c r="B235" t="s">
        <v>40</v>
      </c>
      <c r="C235" t="s">
        <v>41</v>
      </c>
    </row>
    <row r="238" spans="2:3" x14ac:dyDescent="0.25">
      <c r="B238" t="s">
        <v>84</v>
      </c>
    </row>
    <row r="239" spans="2:3" x14ac:dyDescent="0.25">
      <c r="B239" t="s">
        <v>85</v>
      </c>
    </row>
    <row r="240" spans="2:3" x14ac:dyDescent="0.25">
      <c r="B240" t="s">
        <v>86</v>
      </c>
    </row>
    <row r="241" spans="2:2" x14ac:dyDescent="0.25">
      <c r="B241" t="s">
        <v>87</v>
      </c>
    </row>
    <row r="243" spans="2:2" x14ac:dyDescent="0.25">
      <c r="B243" t="s">
        <v>88</v>
      </c>
    </row>
  </sheetData>
  <autoFilter ref="A4:L213"/>
  <mergeCells count="5">
    <mergeCell ref="G3:H3"/>
    <mergeCell ref="I3:J3"/>
    <mergeCell ref="K3:L3"/>
    <mergeCell ref="C3:D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Luke_Met_Suojelu_02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2019-02-08T12:38:44Z</dcterms:created>
  <dcterms:modified xsi:type="dcterms:W3CDTF">2019-02-08T13:36:05Z</dcterms:modified>
</cp:coreProperties>
</file>