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20" i="1" l="1"/>
  <c r="H20" i="1"/>
  <c r="F20" i="1"/>
  <c r="D20" i="1"/>
  <c r="J14" i="1" l="1"/>
  <c r="H14" i="1"/>
  <c r="F14" i="1"/>
  <c r="D14" i="1"/>
  <c r="J12" i="1"/>
  <c r="H12" i="1"/>
  <c r="F12" i="1"/>
  <c r="D12" i="1"/>
  <c r="J10" i="1"/>
  <c r="H10" i="1"/>
  <c r="F10" i="1"/>
  <c r="D10" i="1"/>
  <c r="D6" i="1" l="1"/>
  <c r="D4" i="1"/>
  <c r="J22" i="1" l="1"/>
  <c r="J18" i="1"/>
  <c r="J16" i="1"/>
  <c r="J8" i="1"/>
  <c r="J6" i="1"/>
  <c r="J4" i="1"/>
  <c r="H22" i="1"/>
  <c r="H18" i="1"/>
  <c r="H16" i="1"/>
  <c r="H8" i="1"/>
  <c r="H6" i="1"/>
  <c r="H4" i="1"/>
  <c r="F22" i="1"/>
  <c r="F18" i="1"/>
  <c r="F16" i="1"/>
  <c r="F8" i="1"/>
  <c r="F6" i="1"/>
  <c r="F4" i="1"/>
  <c r="D22" i="1"/>
  <c r="D18" i="1"/>
  <c r="D16" i="1"/>
  <c r="D8" i="1"/>
  <c r="D24" i="1" l="1"/>
  <c r="J24" i="1"/>
  <c r="H24" i="1"/>
  <c r="F24" i="1"/>
  <c r="G26" i="1"/>
  <c r="E26" i="1"/>
  <c r="C26" i="1"/>
  <c r="J26" i="1" l="1"/>
</calcChain>
</file>

<file path=xl/sharedStrings.xml><?xml version="1.0" encoding="utf-8"?>
<sst xmlns="http://schemas.openxmlformats.org/spreadsheetml/2006/main" count="65" uniqueCount="46">
  <si>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</si>
  <si>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</si>
  <si>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</si>
  <si>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</si>
  <si>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</si>
  <si>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</si>
  <si>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</si>
  <si>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</si>
  <si>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</si>
  <si>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</si>
  <si>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</si>
  <si>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</si>
  <si>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</si>
  <si>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</si>
  <si>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</si>
  <si>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</si>
  <si>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</si>
  <si>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</si>
  <si>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</si>
  <si>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</si>
  <si>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</si>
  <si>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</si>
  <si>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</si>
  <si>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</si>
  <si>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</si>
  <si>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Totals added</t>
  </si>
  <si>
    <t>NFI Romania Cycle II (2013-2018): 1.17. Forest area by main Tree species, by region</t>
  </si>
  <si>
    <t>Fag / Beech</t>
  </si>
  <si>
    <t>Molid / Sprucs</t>
  </si>
  <si>
    <t>Carpen / Hornbeam</t>
  </si>
  <si>
    <t>Brad / Fir</t>
  </si>
  <si>
    <t>Salcam / Acacia</t>
  </si>
  <si>
    <t>Mesteacan / Birch</t>
  </si>
  <si>
    <r>
      <t>Stejar pedunculat / Penduculate oak (</t>
    </r>
    <r>
      <rPr>
        <i/>
        <sz val="11"/>
        <color indexed="8"/>
        <rFont val="Calibri"/>
        <family val="2"/>
        <scheme val="minor"/>
      </rPr>
      <t>Quercus robur</t>
    </r>
    <r>
      <rPr>
        <sz val="11"/>
        <color indexed="8"/>
        <rFont val="Calibri"/>
        <family val="2"/>
        <scheme val="minor"/>
      </rPr>
      <t>)</t>
    </r>
  </si>
  <si>
    <r>
      <t>Cer / Oak (</t>
    </r>
    <r>
      <rPr>
        <i/>
        <sz val="11"/>
        <color indexed="8"/>
        <rFont val="Calibri"/>
        <family val="2"/>
        <scheme val="minor"/>
      </rPr>
      <t>Quercus cerris</t>
    </r>
    <r>
      <rPr>
        <sz val="11"/>
        <color indexed="8"/>
        <rFont val="Calibri"/>
        <family val="2"/>
        <scheme val="minor"/>
      </rPr>
      <t>)</t>
    </r>
  </si>
  <si>
    <r>
      <t>Garnita / Oak (</t>
    </r>
    <r>
      <rPr>
        <i/>
        <sz val="11"/>
        <color indexed="8"/>
        <rFont val="Calibri"/>
        <family val="2"/>
        <scheme val="minor"/>
      </rPr>
      <t>Quercus frainetto</t>
    </r>
    <r>
      <rPr>
        <sz val="11"/>
        <color indexed="8"/>
        <rFont val="Calibri"/>
        <family val="2"/>
        <scheme val="minor"/>
      </rPr>
      <t>)</t>
    </r>
  </si>
  <si>
    <t>Gorun / Oak</t>
  </si>
  <si>
    <t>Attention:</t>
  </si>
  <si>
    <t>Total forest area figures as in tables 1.1-1.16,
this two rows are not part of the original table 1.17</t>
  </si>
  <si>
    <t>Percentage values show the proporting of the ten species listed above against the total forest area reported for Romania in all other tables 1.1 - 1.16.</t>
  </si>
  <si>
    <t>This is unlikely considering that the 10 most common tree species are represented in this table.</t>
  </si>
  <si>
    <t>On the other hand both figures have also a very high 'Sampling Error' indicated, which is related to very small figures</t>
  </si>
  <si>
    <t>As there is no final evidence about these two figures being true or false the values have not been changed.</t>
  </si>
  <si>
    <t>Are the values in Cell G16 and Cell G20 correct? They are very, very small compared to all other area figures in this table.</t>
  </si>
  <si>
    <t>Attention 2:</t>
  </si>
  <si>
    <r>
      <t xml:space="preserve">Specia / Tree species
</t>
    </r>
    <r>
      <rPr>
        <sz val="11"/>
        <color indexed="8"/>
        <rFont val="Calibri"/>
        <family val="2"/>
        <scheme val="minor"/>
      </rPr>
      <t>(</t>
    </r>
    <r>
      <rPr>
        <i/>
        <sz val="11"/>
        <color indexed="8"/>
        <rFont val="Calibri"/>
        <family val="2"/>
        <scheme val="minor"/>
      </rPr>
      <t>species sorted descending by Total Area
for Romania</t>
    </r>
    <r>
      <rPr>
        <sz val="11"/>
        <color indexed="8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</si>
</sst>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0.0"/>
    <numFmt numFmtId="166" formatCode="#,##0.0"/>
    <numFmt numFmtId="167" formatCode="0.00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4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1" fillId="4" borderId="1" xfId="1" applyNumberFormat="1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vertical="center"/>
    </xf>
    <xf numFmtId="0" fontId="0" fillId="4" borderId="0" xfId="0" applyFill="1"/>
    <xf numFmtId="0" fontId="1" fillId="4" borderId="0" xfId="0" applyFont="1" applyFill="1" applyBorder="1" applyAlignment="1">
      <alignment horizontal="left" vertical="center" wrapText="1"/>
    </xf>
    <xf numFmtId="166" fontId="0" fillId="4" borderId="1" xfId="0" applyNumberFormat="1" applyFill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1" fillId="0" borderId="0" xfId="0" applyFont="1"/>
    <xf numFmtId="0" fontId="1" fillId="4" borderId="0" xfId="0" applyFont="1" applyFill="1"/>
    <xf numFmtId="167" fontId="1" fillId="4" borderId="1" xfId="1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0" customWidth="1"/>
    <col min="5" max="5" width="15.42578125" customWidth="1"/>
    <col min="6" max="6" width="15.42578125" style="30" customWidth="1"/>
    <col min="7" max="7" width="15.42578125" customWidth="1"/>
    <col min="8" max="8" width="15.42578125" style="30" customWidth="1"/>
    <col min="9" max="9" width="15.42578125" customWidth="1"/>
  </cols>
  <sheetData>
    <row r="1" spans="1:10" ht="22.15" customHeight="1" x14ac:dyDescent="0.25">
      <c r="A1" s="37" t="s">
        <v>26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2.15" customHeight="1" x14ac:dyDescent="0.25">
      <c r="A2" s="38" t="s">
        <v>45</v>
      </c>
      <c r="B2" s="39" t="s">
        <v>8</v>
      </c>
      <c r="C2" s="34" t="s">
        <v>9</v>
      </c>
      <c r="D2" s="35"/>
      <c r="E2" s="35"/>
      <c r="F2" s="35"/>
      <c r="G2" s="35"/>
      <c r="H2" s="36"/>
      <c r="I2" s="38" t="s">
        <v>3</v>
      </c>
      <c r="J2" s="33" t="s">
        <v>7</v>
      </c>
    </row>
    <row r="3" spans="1:10" ht="75" x14ac:dyDescent="0.25">
      <c r="A3" s="38"/>
      <c r="B3" s="40"/>
      <c r="C3" s="14" t="s">
        <v>0</v>
      </c>
      <c r="D3" s="15" t="s">
        <v>10</v>
      </c>
      <c r="E3" s="14" t="s">
        <v>1</v>
      </c>
      <c r="F3" s="16" t="s">
        <v>11</v>
      </c>
      <c r="G3" s="14" t="s">
        <v>2</v>
      </c>
      <c r="H3" s="16" t="s">
        <v>12</v>
      </c>
      <c r="I3" s="38"/>
      <c r="J3" s="33"/>
    </row>
    <row r="4" spans="1:10" ht="15" customHeight="1" x14ac:dyDescent="0.25">
      <c r="A4" s="42" t="s">
        <v>27</v>
      </c>
      <c r="B4" s="1" t="s">
        <v>4</v>
      </c>
      <c r="C4" s="20">
        <v>1294099.8430000001</v>
      </c>
      <c r="D4" s="24">
        <f>C4/C$24</f>
        <v>0.34875387641725653</v>
      </c>
      <c r="E4" s="20">
        <v>482116.76799999998</v>
      </c>
      <c r="F4" s="24">
        <f>E4/E$24</f>
        <v>0.26538325045483224</v>
      </c>
      <c r="G4" s="20">
        <v>338900.89299999998</v>
      </c>
      <c r="H4" s="24">
        <f>G4/G$24</f>
        <v>0.24177383563918095</v>
      </c>
      <c r="I4" s="21">
        <v>2115117.5040000002</v>
      </c>
      <c r="J4" s="24">
        <f>I4/I$24</f>
        <v>0.30525371919779648</v>
      </c>
    </row>
    <row r="5" spans="1:10" ht="17.25" x14ac:dyDescent="0.25">
      <c r="A5" s="42"/>
      <c r="B5" s="6" t="s">
        <v>6</v>
      </c>
      <c r="C5" s="22">
        <v>4.8140000000000001</v>
      </c>
      <c r="D5" s="29"/>
      <c r="E5" s="22">
        <v>7.5640000000000001</v>
      </c>
      <c r="F5" s="29"/>
      <c r="G5" s="22">
        <v>8.4169999999999998</v>
      </c>
      <c r="H5" s="29"/>
      <c r="I5" s="23">
        <v>3.67</v>
      </c>
      <c r="J5" s="12"/>
    </row>
    <row r="6" spans="1:10" ht="15" customHeight="1" x14ac:dyDescent="0.25">
      <c r="A6" s="42" t="s">
        <v>28</v>
      </c>
      <c r="B6" s="6" t="s">
        <v>4</v>
      </c>
      <c r="C6" s="20">
        <v>800480.67</v>
      </c>
      <c r="D6" s="24">
        <f>C6/C$24</f>
        <v>0.2157258098512749</v>
      </c>
      <c r="E6" s="20">
        <v>165895.82399999999</v>
      </c>
      <c r="F6" s="24">
        <f>E6/E$24</f>
        <v>9.1318070501133816E-2</v>
      </c>
      <c r="G6" s="20">
        <v>405949.103</v>
      </c>
      <c r="H6" s="24">
        <f>G6/G$24</f>
        <v>0.28960641218078742</v>
      </c>
      <c r="I6" s="21">
        <v>1372325.5959999999</v>
      </c>
      <c r="J6" s="24">
        <f>I6/I$24</f>
        <v>0.19805400472414256</v>
      </c>
    </row>
    <row r="7" spans="1:10" x14ac:dyDescent="0.25">
      <c r="A7" s="42"/>
      <c r="B7" s="6" t="s">
        <v>5</v>
      </c>
      <c r="C7" s="22">
        <v>6.649</v>
      </c>
      <c r="D7" s="29"/>
      <c r="E7" s="22">
        <v>14.281000000000001</v>
      </c>
      <c r="F7" s="29"/>
      <c r="G7" s="22">
        <v>8.3879999999999999</v>
      </c>
      <c r="H7" s="29"/>
      <c r="I7" s="23">
        <v>4.9169999999999998</v>
      </c>
      <c r="J7" s="12"/>
    </row>
    <row r="8" spans="1:10" ht="15" customHeight="1" x14ac:dyDescent="0.25">
      <c r="A8" s="42" t="s">
        <v>36</v>
      </c>
      <c r="B8" s="6" t="s">
        <v>4</v>
      </c>
      <c r="C8" s="20">
        <v>329238.25199999998</v>
      </c>
      <c r="D8" s="24">
        <f>C8/C$24</f>
        <v>8.8728174468870213E-2</v>
      </c>
      <c r="E8" s="20">
        <v>175525.38099999999</v>
      </c>
      <c r="F8" s="24">
        <f>E8/E$24</f>
        <v>9.6618701606957708E-2</v>
      </c>
      <c r="G8" s="20">
        <v>78063.316999999995</v>
      </c>
      <c r="H8" s="24">
        <f>G8/G$24</f>
        <v>5.5690816883764538E-2</v>
      </c>
      <c r="I8" s="21">
        <v>582826.94999999995</v>
      </c>
      <c r="J8" s="24">
        <f>I8/I$24</f>
        <v>8.4113574683086792E-2</v>
      </c>
    </row>
    <row r="9" spans="1:10" x14ac:dyDescent="0.25">
      <c r="A9" s="42"/>
      <c r="B9" s="6" t="s">
        <v>5</v>
      </c>
      <c r="C9" s="22">
        <v>7.8970000000000002</v>
      </c>
      <c r="D9" s="29"/>
      <c r="E9" s="22">
        <v>10.7</v>
      </c>
      <c r="F9" s="29"/>
      <c r="G9" s="22">
        <v>15.315</v>
      </c>
      <c r="H9" s="29"/>
      <c r="I9" s="23">
        <v>5.8730000000000002</v>
      </c>
      <c r="J9" s="12"/>
    </row>
    <row r="10" spans="1:10" ht="15" customHeight="1" x14ac:dyDescent="0.25">
      <c r="A10" s="42" t="s">
        <v>29</v>
      </c>
      <c r="B10" s="6" t="s">
        <v>4</v>
      </c>
      <c r="C10" s="20">
        <v>333962.576</v>
      </c>
      <c r="D10" s="24">
        <f>C10/C$24</f>
        <v>9.0001357768724061E-2</v>
      </c>
      <c r="E10" s="20">
        <v>82425.881999999998</v>
      </c>
      <c r="F10" s="24">
        <f>E10/E$24</f>
        <v>4.5371681589731497E-2</v>
      </c>
      <c r="G10" s="20">
        <v>72659.957999999999</v>
      </c>
      <c r="H10" s="24">
        <f>G10/G$24</f>
        <v>5.1836029664996459E-2</v>
      </c>
      <c r="I10" s="21">
        <v>489048.41499999998</v>
      </c>
      <c r="J10" s="24">
        <f>I10/I$24</f>
        <v>7.0579458240130663E-2</v>
      </c>
    </row>
    <row r="11" spans="1:10" x14ac:dyDescent="0.25">
      <c r="A11" s="42"/>
      <c r="B11" s="6" t="s">
        <v>5</v>
      </c>
      <c r="C11" s="22">
        <v>6.7240000000000002</v>
      </c>
      <c r="D11" s="29"/>
      <c r="E11" s="22">
        <v>11.395</v>
      </c>
      <c r="F11" s="29"/>
      <c r="G11" s="22">
        <v>12.757999999999999</v>
      </c>
      <c r="H11" s="29"/>
      <c r="I11" s="23">
        <v>5.3259999999999996</v>
      </c>
      <c r="J11" s="12"/>
    </row>
    <row r="12" spans="1:10" ht="15" customHeight="1" x14ac:dyDescent="0.25">
      <c r="A12" s="42" t="s">
        <v>30</v>
      </c>
      <c r="B12" s="6" t="s">
        <v>4</v>
      </c>
      <c r="C12" s="20">
        <v>96026.41</v>
      </c>
      <c r="D12" s="24">
        <f>C12/C$24</f>
        <v>2.5878669955091561E-2</v>
      </c>
      <c r="E12" s="20">
        <v>39808.983999999997</v>
      </c>
      <c r="F12" s="24">
        <f>E12/E$24</f>
        <v>2.1913026620190922E-2</v>
      </c>
      <c r="G12" s="20">
        <v>159182.677</v>
      </c>
      <c r="H12" s="24">
        <f>G12/G$24</f>
        <v>0.11356183232483495</v>
      </c>
      <c r="I12" s="21">
        <v>295018.07</v>
      </c>
      <c r="J12" s="24">
        <f>I12/I$24</f>
        <v>4.2577002425514349E-2</v>
      </c>
    </row>
    <row r="13" spans="1:10" x14ac:dyDescent="0.25">
      <c r="A13" s="42"/>
      <c r="B13" s="6" t="s">
        <v>5</v>
      </c>
      <c r="C13" s="22">
        <v>12.654999999999999</v>
      </c>
      <c r="D13" s="29"/>
      <c r="E13" s="22">
        <v>21.012</v>
      </c>
      <c r="F13" s="29"/>
      <c r="G13" s="22">
        <v>10.962999999999999</v>
      </c>
      <c r="H13" s="29"/>
      <c r="I13" s="23">
        <v>7.7460000000000004</v>
      </c>
      <c r="J13" s="12"/>
    </row>
    <row r="14" spans="1:10" ht="15" customHeight="1" x14ac:dyDescent="0.25">
      <c r="A14" s="42" t="s">
        <v>31</v>
      </c>
      <c r="B14" s="6" t="s">
        <v>4</v>
      </c>
      <c r="C14" s="20">
        <v>82749.967000000004</v>
      </c>
      <c r="D14" s="24">
        <f>C14/C$24</f>
        <v>2.2300730442674239E-2</v>
      </c>
      <c r="E14" s="20">
        <v>140215.79500000001</v>
      </c>
      <c r="F14" s="24">
        <f>E14/E$24</f>
        <v>7.7182387985742951E-2</v>
      </c>
      <c r="G14" s="20">
        <v>51844.578999999998</v>
      </c>
      <c r="H14" s="24">
        <f>G14/G$24</f>
        <v>3.6986219218751164E-2</v>
      </c>
      <c r="I14" s="21">
        <v>274810.34100000001</v>
      </c>
      <c r="J14" s="24">
        <f>I14/I$24</f>
        <v>3.9660623348642426E-2</v>
      </c>
    </row>
    <row r="15" spans="1:10" x14ac:dyDescent="0.25">
      <c r="A15" s="42"/>
      <c r="B15" s="6" t="s">
        <v>5</v>
      </c>
      <c r="C15" s="22">
        <v>13.212</v>
      </c>
      <c r="D15" s="29"/>
      <c r="E15" s="22">
        <v>9.1839999999999993</v>
      </c>
      <c r="F15" s="29"/>
      <c r="G15" s="22">
        <v>18.166</v>
      </c>
      <c r="H15" s="29"/>
      <c r="I15" s="23">
        <v>7.0380000000000003</v>
      </c>
      <c r="J15" s="12"/>
    </row>
    <row r="16" spans="1:10" x14ac:dyDescent="0.25">
      <c r="A16" s="42" t="s">
        <v>34</v>
      </c>
      <c r="B16" s="6" t="s">
        <v>4</v>
      </c>
      <c r="C16" s="20">
        <v>160072.19200000001</v>
      </c>
      <c r="D16" s="24">
        <f>C16/C$24</f>
        <v>4.3138709712838869E-2</v>
      </c>
      <c r="E16" s="20">
        <v>107313.859</v>
      </c>
      <c r="F16" s="24">
        <f>E16/E$24</f>
        <v>5.9071375671944176E-2</v>
      </c>
      <c r="G16" s="28">
        <v>29.053000000000001</v>
      </c>
      <c r="H16" s="32">
        <f>G16/G$24</f>
        <v>2.0726576388292741E-5</v>
      </c>
      <c r="I16" s="21">
        <v>267415.103</v>
      </c>
      <c r="J16" s="24">
        <f>I16/I$24</f>
        <v>3.8593342736769204E-2</v>
      </c>
    </row>
    <row r="17" spans="1:10" x14ac:dyDescent="0.25">
      <c r="A17" s="42"/>
      <c r="B17" s="6" t="s">
        <v>5</v>
      </c>
      <c r="C17" s="22">
        <v>10.483000000000001</v>
      </c>
      <c r="D17" s="29"/>
      <c r="E17" s="22">
        <v>11.792</v>
      </c>
      <c r="F17" s="29"/>
      <c r="G17" s="22">
        <v>196</v>
      </c>
      <c r="H17" s="29"/>
      <c r="I17" s="23">
        <v>7.859</v>
      </c>
      <c r="J17" s="12"/>
    </row>
    <row r="18" spans="1:10" x14ac:dyDescent="0.25">
      <c r="A18" s="42" t="s">
        <v>33</v>
      </c>
      <c r="B18" s="2" t="s">
        <v>4</v>
      </c>
      <c r="C18" s="20">
        <v>60246.135000000002</v>
      </c>
      <c r="D18" s="24">
        <f>C18/C$24</f>
        <v>1.6236052599851333E-2</v>
      </c>
      <c r="E18" s="20">
        <v>55603.498</v>
      </c>
      <c r="F18" s="24">
        <f>E18/E$24</f>
        <v>3.0607184846760536E-2</v>
      </c>
      <c r="G18" s="20">
        <v>29101.094000000001</v>
      </c>
      <c r="H18" s="24">
        <f>G18/G$24</f>
        <v>2.0760886922998916E-2</v>
      </c>
      <c r="I18" s="21">
        <v>144950.72700000001</v>
      </c>
      <c r="J18" s="24">
        <f>I18/I$24</f>
        <v>2.0919286249344214E-2</v>
      </c>
    </row>
    <row r="19" spans="1:10" x14ac:dyDescent="0.25">
      <c r="A19" s="42"/>
      <c r="B19" s="3" t="s">
        <v>5</v>
      </c>
      <c r="C19" s="22">
        <v>13.831</v>
      </c>
      <c r="D19" s="29"/>
      <c r="E19" s="22">
        <v>12.942</v>
      </c>
      <c r="F19" s="29"/>
      <c r="G19" s="22">
        <v>21.530999999999999</v>
      </c>
      <c r="H19" s="29"/>
      <c r="I19" s="23">
        <v>8.7390000000000008</v>
      </c>
      <c r="J19" s="12"/>
    </row>
    <row r="20" spans="1:10" x14ac:dyDescent="0.25">
      <c r="A20" s="42" t="s">
        <v>35</v>
      </c>
      <c r="B20" s="6" t="s">
        <v>4</v>
      </c>
      <c r="C20" s="20">
        <v>22189.192999999999</v>
      </c>
      <c r="D20" s="24">
        <f>C20/C$24</f>
        <v>5.9798840987268804E-3</v>
      </c>
      <c r="E20" s="20">
        <v>85507.482000000004</v>
      </c>
      <c r="F20" s="24">
        <f>E20/E$24</f>
        <v>4.7067961575997422E-2</v>
      </c>
      <c r="G20" s="28">
        <v>35.296999999999997</v>
      </c>
      <c r="H20" s="32">
        <f>G20/G$24</f>
        <v>2.5181081705075853E-5</v>
      </c>
      <c r="I20" s="21">
        <v>107731.97199999999</v>
      </c>
      <c r="J20" s="24">
        <f>I20/I$24</f>
        <v>1.5547876213648349E-2</v>
      </c>
    </row>
    <row r="21" spans="1:10" x14ac:dyDescent="0.25">
      <c r="A21" s="42"/>
      <c r="B21" s="6" t="s">
        <v>5</v>
      </c>
      <c r="C21" s="22">
        <v>24.113</v>
      </c>
      <c r="D21" s="29"/>
      <c r="E21" s="22">
        <v>15.585000000000001</v>
      </c>
      <c r="F21" s="29"/>
      <c r="G21" s="22">
        <v>167.869</v>
      </c>
      <c r="H21" s="29"/>
      <c r="I21" s="23">
        <v>13.33</v>
      </c>
      <c r="J21" s="12"/>
    </row>
    <row r="22" spans="1:10" x14ac:dyDescent="0.25">
      <c r="A22" s="42" t="s">
        <v>32</v>
      </c>
      <c r="B22" s="4" t="s">
        <v>4</v>
      </c>
      <c r="C22" s="20">
        <v>65568.097999999998</v>
      </c>
      <c r="D22" s="24">
        <f>C22/C$24</f>
        <v>1.7670296824853694E-2</v>
      </c>
      <c r="E22" s="20">
        <v>20715.324000000001</v>
      </c>
      <c r="F22" s="24">
        <f>E22/E$24</f>
        <v>1.1402839275121411E-2</v>
      </c>
      <c r="G22" s="20">
        <v>12402.216</v>
      </c>
      <c r="H22" s="24">
        <f>G22/G$24</f>
        <v>8.8478118372665969E-3</v>
      </c>
      <c r="I22" s="21">
        <v>98685.638999999996</v>
      </c>
      <c r="J22" s="24">
        <f>I22/I$24</f>
        <v>1.4242309601803147E-2</v>
      </c>
    </row>
    <row r="23" spans="1:10" x14ac:dyDescent="0.25">
      <c r="A23" s="42"/>
      <c r="B23" s="5" t="s">
        <v>5</v>
      </c>
      <c r="C23" s="22">
        <v>13.935</v>
      </c>
      <c r="D23" s="29"/>
      <c r="E23" s="22">
        <v>20.821000000000002</v>
      </c>
      <c r="F23" s="29"/>
      <c r="G23" s="22">
        <v>24.474</v>
      </c>
      <c r="H23" s="29"/>
      <c r="I23" s="23">
        <v>10.69</v>
      </c>
      <c r="J23" s="12"/>
    </row>
    <row r="24" spans="1:10" x14ac:dyDescent="0.25">
      <c r="A24" s="41" t="s">
        <v>38</v>
      </c>
      <c r="B24" s="8" t="s">
        <v>4</v>
      </c>
      <c r="C24" s="21">
        <v>3710639.3089999999</v>
      </c>
      <c r="D24" s="24">
        <f>SUM(D4:D23)</f>
        <v>0.87441356214016219</v>
      </c>
      <c r="E24" s="21">
        <v>1816681.223</v>
      </c>
      <c r="F24" s="24">
        <f>SUM(F4:F23)</f>
        <v>0.74593648012841274</v>
      </c>
      <c r="G24" s="21">
        <v>1401726.916</v>
      </c>
      <c r="H24" s="24">
        <f>SUM(H4:H23)</f>
        <v>0.8191097523306744</v>
      </c>
      <c r="I24" s="21">
        <v>6929047.4479999999</v>
      </c>
      <c r="J24" s="24">
        <f>SUM(J4:J23)</f>
        <v>0.82954119742087817</v>
      </c>
    </row>
    <row r="25" spans="1:10" x14ac:dyDescent="0.25">
      <c r="A25" s="41"/>
      <c r="B25" s="8" t="s">
        <v>5</v>
      </c>
      <c r="C25" s="23">
        <v>1.44</v>
      </c>
      <c r="D25" s="23"/>
      <c r="E25" s="23">
        <v>2.028</v>
      </c>
      <c r="F25" s="23"/>
      <c r="G25" s="23">
        <v>2.1669999999999998</v>
      </c>
      <c r="H25" s="23"/>
      <c r="I25" s="23">
        <v>1.034</v>
      </c>
      <c r="J25" s="13"/>
    </row>
    <row r="26" spans="1:10" ht="17.25" x14ac:dyDescent="0.25">
      <c r="A26" s="7" t="s">
        <v>13</v>
      </c>
      <c r="B26" s="10" t="s">
        <v>14</v>
      </c>
      <c r="C26" s="17">
        <f>C24/$I24</f>
        <v>0.53551939669153781</v>
      </c>
      <c r="E26" s="17">
        <f>E24/$I24</f>
        <v>0.26218340062375628</v>
      </c>
      <c r="G26" s="17">
        <f>G24/$I24</f>
        <v>0.20229720268470588</v>
      </c>
      <c r="I26" s="9"/>
      <c r="J26" s="11">
        <f>SUM(C26,E26,G26)</f>
        <v>1</v>
      </c>
    </row>
    <row r="28" spans="1:10" x14ac:dyDescent="0.25">
      <c r="B28" s="27" t="s">
        <v>37</v>
      </c>
    </row>
    <row r="29" spans="1:10" x14ac:dyDescent="0.25">
      <c r="A29" s="18" t="s">
        <v>15</v>
      </c>
      <c r="B29" s="25" t="s">
        <v>39</v>
      </c>
      <c r="C29" s="26"/>
      <c r="D29" s="31"/>
      <c r="E29" s="26"/>
      <c r="F29" s="31"/>
      <c r="G29" s="26"/>
      <c r="H29" s="31"/>
      <c r="I29" s="26"/>
      <c r="J29" s="26"/>
    </row>
    <row r="30" spans="1:10" x14ac:dyDescent="0.25">
      <c r="A30" s="18" t="s">
        <v>16</v>
      </c>
      <c r="B30" s="26" t="s">
        <v>44</v>
      </c>
    </row>
    <row r="31" spans="1:10" x14ac:dyDescent="0.25">
      <c r="A31" s="18" t="s">
        <v>17</v>
      </c>
      <c r="B31" s="26" t="s">
        <v>43</v>
      </c>
      <c r="C31" s="26"/>
      <c r="D31" s="31"/>
      <c r="E31" s="26"/>
      <c r="F31" s="31"/>
      <c r="G31" s="26"/>
      <c r="H31" s="31"/>
      <c r="I31" s="26"/>
      <c r="J31" s="26"/>
    </row>
    <row r="32" spans="1:10" x14ac:dyDescent="0.25">
      <c r="A32" s="9" t="s">
        <v>18</v>
      </c>
      <c r="B32" s="26" t="s">
        <v>40</v>
      </c>
      <c r="C32" s="26"/>
      <c r="D32" s="31"/>
      <c r="E32" s="26"/>
      <c r="F32" s="31"/>
      <c r="G32" s="26"/>
      <c r="H32" s="31"/>
      <c r="I32" s="9"/>
      <c r="J32" s="9"/>
    </row>
    <row r="33" spans="1:10" x14ac:dyDescent="0.25">
      <c r="A33" s="9" t="s">
        <v>25</v>
      </c>
      <c r="B33" s="26" t="s">
        <v>41</v>
      </c>
      <c r="C33" s="26"/>
      <c r="D33" s="31"/>
      <c r="E33" s="26"/>
      <c r="F33" s="31"/>
      <c r="G33" s="26"/>
      <c r="H33" s="31"/>
      <c r="I33" s="26"/>
      <c r="J33" s="26"/>
    </row>
    <row r="34" spans="1:10" x14ac:dyDescent="0.25">
      <c r="A34" s="9" t="s">
        <v>19</v>
      </c>
      <c r="B34" s="26" t="s">
        <v>42</v>
      </c>
      <c r="C34" s="26"/>
      <c r="D34" s="31"/>
      <c r="E34" s="26"/>
      <c r="F34" s="31"/>
      <c r="G34" s="26"/>
      <c r="H34" s="31"/>
      <c r="I34" s="26"/>
      <c r="J34" s="9"/>
    </row>
    <row r="35" spans="1:10" x14ac:dyDescent="0.25">
      <c r="A35" s="9"/>
    </row>
    <row r="36" spans="1:10" x14ac:dyDescent="0.25">
      <c r="A36" s="18" t="s">
        <v>20</v>
      </c>
    </row>
    <row r="37" spans="1:10" x14ac:dyDescent="0.25">
      <c r="A37" s="9"/>
    </row>
    <row r="38" spans="1:10" x14ac:dyDescent="0.25">
      <c r="A38" s="19" t="s">
        <v>21</v>
      </c>
    </row>
    <row r="39" spans="1:10" x14ac:dyDescent="0.25">
      <c r="A39" s="19" t="s">
        <v>22</v>
      </c>
    </row>
    <row r="40" spans="1:10" x14ac:dyDescent="0.25">
      <c r="A40" s="19" t="s">
        <v>23</v>
      </c>
    </row>
    <row r="41" spans="1:10" x14ac:dyDescent="0.25">
      <c r="A41" s="19" t="s">
        <v>24</v>
      </c>
    </row>
    <row r="42" spans="1:10" x14ac:dyDescent="0.25">
      <c r="C42" s="9"/>
      <c r="E42" s="9"/>
      <c r="G42" s="9"/>
    </row>
    <row r="43" spans="1:10" x14ac:dyDescent="0.25">
      <c r="C43" s="9"/>
      <c r="E43" s="9"/>
      <c r="G43" s="9"/>
    </row>
    <row r="44" spans="1:10" x14ac:dyDescent="0.25">
      <c r="C44" s="9"/>
      <c r="E44" s="9"/>
      <c r="G44" s="9"/>
    </row>
    <row r="45" spans="1:10" x14ac:dyDescent="0.25">
      <c r="C45" s="9"/>
      <c r="E45" s="9"/>
      <c r="G45" s="9"/>
    </row>
    <row r="46" spans="1:10" x14ac:dyDescent="0.25">
      <c r="C46" s="9"/>
      <c r="E46" s="9"/>
      <c r="G46" s="9"/>
    </row>
    <row r="47" spans="1:10" x14ac:dyDescent="0.25">
      <c r="C47" s="9"/>
      <c r="E47" s="9"/>
      <c r="G47" s="9"/>
    </row>
    <row r="48" spans="1:10" x14ac:dyDescent="0.25">
      <c r="C48" s="9"/>
      <c r="E48" s="9"/>
      <c r="G48" s="9"/>
    </row>
    <row r="49" spans="3:7" x14ac:dyDescent="0.25">
      <c r="C49" s="9"/>
      <c r="E49" s="9"/>
      <c r="G49" s="9"/>
    </row>
    <row r="50" spans="3:7" x14ac:dyDescent="0.25">
      <c r="C50" s="9"/>
      <c r="E50" s="9"/>
      <c r="G50" s="9"/>
    </row>
    <row r="51" spans="3:7" x14ac:dyDescent="0.25">
      <c r="C51" s="9"/>
      <c r="E51" s="9"/>
      <c r="G51" s="9"/>
    </row>
    <row r="52" spans="3:7" x14ac:dyDescent="0.25">
      <c r="C52" s="9"/>
      <c r="E52" s="9"/>
      <c r="G52" s="9"/>
    </row>
  </sheetData>
  <mergeCells count="17">
    <mergeCell ref="A24:A25"/>
    <mergeCell ref="A4:A5"/>
    <mergeCell ref="A18:A19"/>
    <mergeCell ref="A22:A23"/>
    <mergeCell ref="A6:A7"/>
    <mergeCell ref="A8:A9"/>
    <mergeCell ref="A16:A17"/>
    <mergeCell ref="A10:A11"/>
    <mergeCell ref="A12:A13"/>
    <mergeCell ref="A14:A15"/>
    <mergeCell ref="A20:A2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2019-06-18T14:27:01Z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