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MK\Originals_more_recent\Tabular_data\Info_level_B\Topic_Fellings\Statistical_Office\"/>
    </mc:Choice>
  </mc:AlternateContent>
  <bookViews>
    <workbookView xWindow="0" yWindow="0" windowWidth="28800" windowHeight="12300"/>
  </bookViews>
  <sheets>
    <sheet name="ES328M16" sheetId="2" r:id="rId1"/>
  </sheets>
  <calcPr calcId="162913" iterateDelta="1E-4"/>
</workbook>
</file>

<file path=xl/calcChain.xml><?xml version="1.0" encoding="utf-8"?>
<calcChain xmlns="http://schemas.openxmlformats.org/spreadsheetml/2006/main">
  <c r="R97" i="2" l="1"/>
  <c r="R92" i="2"/>
  <c r="Q96" i="2"/>
  <c r="F97" i="2"/>
  <c r="R49" i="2"/>
  <c r="P49" i="2"/>
  <c r="N49" i="2"/>
  <c r="J49" i="2"/>
  <c r="T25" i="2"/>
  <c r="T17" i="2"/>
  <c r="T9" i="2"/>
  <c r="R139" i="2"/>
  <c r="R138" i="2"/>
  <c r="R137" i="2"/>
  <c r="R136" i="2"/>
  <c r="R135" i="2"/>
  <c r="R134" i="2"/>
  <c r="R133" i="2"/>
  <c r="R132" i="2"/>
  <c r="P139" i="2"/>
  <c r="P138" i="2"/>
  <c r="P137" i="2"/>
  <c r="P136" i="2"/>
  <c r="P135" i="2"/>
  <c r="P134" i="2"/>
  <c r="P133" i="2"/>
  <c r="P132" i="2"/>
  <c r="N139" i="2"/>
  <c r="N138" i="2"/>
  <c r="N137" i="2"/>
  <c r="N136" i="2"/>
  <c r="N135" i="2"/>
  <c r="N134" i="2"/>
  <c r="N133" i="2"/>
  <c r="N132" i="2"/>
  <c r="L139" i="2"/>
  <c r="L138" i="2"/>
  <c r="L137" i="2"/>
  <c r="L136" i="2"/>
  <c r="L135" i="2"/>
  <c r="L134" i="2"/>
  <c r="L133" i="2"/>
  <c r="L132" i="2"/>
  <c r="J139" i="2"/>
  <c r="J138" i="2"/>
  <c r="J137" i="2"/>
  <c r="J136" i="2"/>
  <c r="J135" i="2"/>
  <c r="J134" i="2"/>
  <c r="J133" i="2"/>
  <c r="J132" i="2"/>
  <c r="H139" i="2"/>
  <c r="H138" i="2"/>
  <c r="H137" i="2"/>
  <c r="H136" i="2"/>
  <c r="H135" i="2"/>
  <c r="H134" i="2"/>
  <c r="H133" i="2"/>
  <c r="H132" i="2"/>
  <c r="F139" i="2"/>
  <c r="F138" i="2"/>
  <c r="F137" i="2"/>
  <c r="F136" i="2"/>
  <c r="F135" i="2"/>
  <c r="F134" i="2"/>
  <c r="F133" i="2"/>
  <c r="F132" i="2"/>
  <c r="D132" i="2"/>
  <c r="T89" i="2"/>
  <c r="T84" i="2"/>
  <c r="R99" i="2"/>
  <c r="R98" i="2"/>
  <c r="R96" i="2"/>
  <c r="R95" i="2"/>
  <c r="R94" i="2"/>
  <c r="R93" i="2"/>
  <c r="P99" i="2"/>
  <c r="P98" i="2"/>
  <c r="P97" i="2"/>
  <c r="P96" i="2"/>
  <c r="P95" i="2"/>
  <c r="P94" i="2"/>
  <c r="P93" i="2"/>
  <c r="P92" i="2"/>
  <c r="N99" i="2"/>
  <c r="N98" i="2"/>
  <c r="N97" i="2"/>
  <c r="N96" i="2"/>
  <c r="N95" i="2"/>
  <c r="N94" i="2"/>
  <c r="N93" i="2"/>
  <c r="N92" i="2"/>
  <c r="L99" i="2"/>
  <c r="L98" i="2"/>
  <c r="L97" i="2"/>
  <c r="L96" i="2"/>
  <c r="L95" i="2"/>
  <c r="L94" i="2"/>
  <c r="L93" i="2"/>
  <c r="L92" i="2"/>
  <c r="J99" i="2"/>
  <c r="J98" i="2"/>
  <c r="J97" i="2"/>
  <c r="J96" i="2"/>
  <c r="J95" i="2"/>
  <c r="J94" i="2"/>
  <c r="J93" i="2"/>
  <c r="J92" i="2"/>
  <c r="H99" i="2"/>
  <c r="H98" i="2"/>
  <c r="H97" i="2"/>
  <c r="H96" i="2"/>
  <c r="H95" i="2"/>
  <c r="H94" i="2"/>
  <c r="H93" i="2"/>
  <c r="H92" i="2"/>
  <c r="F99" i="2"/>
  <c r="F98" i="2"/>
  <c r="F96" i="2"/>
  <c r="F95" i="2"/>
  <c r="F94" i="2"/>
  <c r="F93" i="2"/>
  <c r="F92" i="2"/>
  <c r="D92" i="2"/>
  <c r="F44" i="2"/>
  <c r="D44" i="2"/>
  <c r="T92" i="2" l="1"/>
  <c r="D100" i="2"/>
  <c r="D140" i="2"/>
  <c r="R105" i="2"/>
  <c r="F100" i="2"/>
  <c r="F140" i="2" s="1"/>
  <c r="D95" i="2"/>
  <c r="T95" i="2" s="1"/>
  <c r="D139" i="2"/>
  <c r="T139" i="2" s="1"/>
  <c r="D138" i="2"/>
  <c r="T138" i="2" s="1"/>
  <c r="D137" i="2"/>
  <c r="T137" i="2" s="1"/>
  <c r="D136" i="2"/>
  <c r="T136" i="2" s="1"/>
  <c r="D135" i="2"/>
  <c r="T135" i="2" s="1"/>
  <c r="D134" i="2"/>
  <c r="T134" i="2" s="1"/>
  <c r="D133" i="2"/>
  <c r="T133" i="2" s="1"/>
  <c r="T132" i="2"/>
  <c r="D93" i="2"/>
  <c r="T93" i="2" s="1"/>
  <c r="D94" i="2"/>
  <c r="T94" i="2" s="1"/>
  <c r="D99" i="2"/>
  <c r="T99" i="2" s="1"/>
  <c r="D98" i="2"/>
  <c r="T98" i="2" s="1"/>
  <c r="D97" i="2"/>
  <c r="T97" i="2" s="1"/>
  <c r="D96" i="2"/>
  <c r="T96" i="2" s="1"/>
  <c r="D51" i="2"/>
  <c r="T123" i="2"/>
  <c r="T122" i="2"/>
  <c r="T121" i="2"/>
  <c r="T120" i="2"/>
  <c r="T119" i="2"/>
  <c r="T118" i="2"/>
  <c r="T117" i="2"/>
  <c r="T116" i="2"/>
  <c r="D50" i="2"/>
  <c r="D49" i="2"/>
  <c r="D48" i="2"/>
  <c r="D47" i="2"/>
  <c r="D46" i="2"/>
  <c r="D45" i="2"/>
  <c r="T108" i="2"/>
  <c r="T109" i="2"/>
  <c r="T110" i="2"/>
  <c r="T111" i="2"/>
  <c r="T112" i="2"/>
  <c r="T113" i="2"/>
  <c r="T114" i="2"/>
  <c r="T115" i="2"/>
  <c r="D103" i="2" l="1"/>
  <c r="D143" i="2"/>
  <c r="E23" i="2" s="1"/>
  <c r="D104" i="2"/>
  <c r="D144" i="2" s="1"/>
  <c r="D101" i="2"/>
  <c r="D141" i="2" s="1"/>
  <c r="D102" i="2"/>
  <c r="D142" i="2" s="1"/>
  <c r="E22" i="2" s="1"/>
  <c r="E12" i="2"/>
  <c r="D105" i="2"/>
  <c r="D145" i="2" s="1"/>
  <c r="D107" i="2"/>
  <c r="D147" i="2" s="1"/>
  <c r="E27" i="2" s="1"/>
  <c r="E20" i="2"/>
  <c r="E36" i="2"/>
  <c r="D106" i="2"/>
  <c r="D146" i="2" s="1"/>
  <c r="T131" i="2"/>
  <c r="T130" i="2"/>
  <c r="T129" i="2"/>
  <c r="T128" i="2"/>
  <c r="T127" i="2"/>
  <c r="T126" i="2"/>
  <c r="T125" i="2"/>
  <c r="T124" i="2"/>
  <c r="T91" i="2"/>
  <c r="T90" i="2"/>
  <c r="T88" i="2"/>
  <c r="T87" i="2"/>
  <c r="T86" i="2"/>
  <c r="T85"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43" i="2"/>
  <c r="T42" i="2"/>
  <c r="T41" i="2"/>
  <c r="T40" i="2"/>
  <c r="T39" i="2"/>
  <c r="T38" i="2"/>
  <c r="T37" i="2"/>
  <c r="T36" i="2"/>
  <c r="T35" i="2"/>
  <c r="T34" i="2"/>
  <c r="T33" i="2"/>
  <c r="T32" i="2"/>
  <c r="T31" i="2"/>
  <c r="T30" i="2"/>
  <c r="T29" i="2"/>
  <c r="T28" i="2"/>
  <c r="T27" i="2"/>
  <c r="T26" i="2"/>
  <c r="T24" i="2"/>
  <c r="T23" i="2"/>
  <c r="T22" i="2"/>
  <c r="T21" i="2"/>
  <c r="T20" i="2"/>
  <c r="T19" i="2"/>
  <c r="T18" i="2"/>
  <c r="T16" i="2"/>
  <c r="T15" i="2"/>
  <c r="T14" i="2"/>
  <c r="T13" i="2"/>
  <c r="T12" i="2"/>
  <c r="T11" i="2"/>
  <c r="T10" i="2"/>
  <c r="T8" i="2"/>
  <c r="T7" i="2"/>
  <c r="T6" i="2"/>
  <c r="T5" i="2"/>
  <c r="T4" i="2"/>
  <c r="R51" i="2"/>
  <c r="R107" i="2" s="1"/>
  <c r="R147" i="2" s="1"/>
  <c r="P51" i="2"/>
  <c r="P107" i="2" s="1"/>
  <c r="P147" i="2" s="1"/>
  <c r="N51" i="2"/>
  <c r="N107" i="2" s="1"/>
  <c r="N147" i="2" s="1"/>
  <c r="L51" i="2"/>
  <c r="L107" i="2" s="1"/>
  <c r="L147" i="2" s="1"/>
  <c r="J51" i="2"/>
  <c r="J107" i="2" s="1"/>
  <c r="J147" i="2" s="1"/>
  <c r="H51" i="2"/>
  <c r="H107" i="2" s="1"/>
  <c r="H147" i="2" s="1"/>
  <c r="F51" i="2"/>
  <c r="F107" i="2" s="1"/>
  <c r="F147" i="2" s="1"/>
  <c r="R50" i="2"/>
  <c r="R106" i="2" s="1"/>
  <c r="R146" i="2" s="1"/>
  <c r="P50" i="2"/>
  <c r="P106" i="2" s="1"/>
  <c r="P146" i="2" s="1"/>
  <c r="N50" i="2"/>
  <c r="N106" i="2" s="1"/>
  <c r="N146" i="2" s="1"/>
  <c r="L50" i="2"/>
  <c r="L106" i="2" s="1"/>
  <c r="L146" i="2" s="1"/>
  <c r="J50" i="2"/>
  <c r="J106" i="2" s="1"/>
  <c r="J146" i="2" s="1"/>
  <c r="H50" i="2"/>
  <c r="H106" i="2" s="1"/>
  <c r="H146" i="2" s="1"/>
  <c r="F50" i="2"/>
  <c r="F106" i="2" s="1"/>
  <c r="F146" i="2" s="1"/>
  <c r="R145" i="2"/>
  <c r="P105" i="2"/>
  <c r="P145" i="2" s="1"/>
  <c r="N105" i="2"/>
  <c r="N145" i="2" s="1"/>
  <c r="L49" i="2"/>
  <c r="L105" i="2" s="1"/>
  <c r="L145" i="2" s="1"/>
  <c r="J105" i="2"/>
  <c r="J145" i="2" s="1"/>
  <c r="H49" i="2"/>
  <c r="H105" i="2" s="1"/>
  <c r="H145" i="2" s="1"/>
  <c r="F49" i="2"/>
  <c r="F105" i="2" s="1"/>
  <c r="F145" i="2" s="1"/>
  <c r="R48" i="2"/>
  <c r="R104" i="2" s="1"/>
  <c r="R144" i="2" s="1"/>
  <c r="P48" i="2"/>
  <c r="P104" i="2" s="1"/>
  <c r="P144" i="2" s="1"/>
  <c r="N48" i="2"/>
  <c r="N104" i="2" s="1"/>
  <c r="N144" i="2" s="1"/>
  <c r="L48" i="2"/>
  <c r="L104" i="2" s="1"/>
  <c r="L144" i="2" s="1"/>
  <c r="J48" i="2"/>
  <c r="J104" i="2" s="1"/>
  <c r="J144" i="2" s="1"/>
  <c r="H48" i="2"/>
  <c r="H104" i="2" s="1"/>
  <c r="H144" i="2" s="1"/>
  <c r="F48" i="2"/>
  <c r="F104" i="2" s="1"/>
  <c r="F144" i="2" s="1"/>
  <c r="R47" i="2"/>
  <c r="R103" i="2" s="1"/>
  <c r="R143" i="2" s="1"/>
  <c r="P47" i="2"/>
  <c r="P103" i="2" s="1"/>
  <c r="P143" i="2" s="1"/>
  <c r="N47" i="2"/>
  <c r="N103" i="2" s="1"/>
  <c r="N143" i="2" s="1"/>
  <c r="L47" i="2"/>
  <c r="L103" i="2" s="1"/>
  <c r="L143" i="2" s="1"/>
  <c r="J47" i="2"/>
  <c r="J103" i="2" s="1"/>
  <c r="J143" i="2" s="1"/>
  <c r="H47" i="2"/>
  <c r="H103" i="2" s="1"/>
  <c r="H143" i="2" s="1"/>
  <c r="F47" i="2"/>
  <c r="F103" i="2" s="1"/>
  <c r="F143" i="2" s="1"/>
  <c r="R46" i="2"/>
  <c r="R102" i="2" s="1"/>
  <c r="R142" i="2" s="1"/>
  <c r="P46" i="2"/>
  <c r="P102" i="2" s="1"/>
  <c r="P142" i="2" s="1"/>
  <c r="N46" i="2"/>
  <c r="N102" i="2" s="1"/>
  <c r="N142" i="2" s="1"/>
  <c r="L46" i="2"/>
  <c r="L102" i="2" s="1"/>
  <c r="L142" i="2" s="1"/>
  <c r="J46" i="2"/>
  <c r="J102" i="2" s="1"/>
  <c r="J142" i="2" s="1"/>
  <c r="H46" i="2"/>
  <c r="H102" i="2" s="1"/>
  <c r="H142" i="2" s="1"/>
  <c r="F46" i="2"/>
  <c r="F102" i="2" s="1"/>
  <c r="F142" i="2" s="1"/>
  <c r="R45" i="2"/>
  <c r="R101" i="2" s="1"/>
  <c r="R141" i="2" s="1"/>
  <c r="P45" i="2"/>
  <c r="P101" i="2" s="1"/>
  <c r="P141" i="2" s="1"/>
  <c r="N45" i="2"/>
  <c r="N101" i="2" s="1"/>
  <c r="N141" i="2" s="1"/>
  <c r="L45" i="2"/>
  <c r="L101" i="2" s="1"/>
  <c r="L141" i="2" s="1"/>
  <c r="J45" i="2"/>
  <c r="J101" i="2" s="1"/>
  <c r="J141" i="2" s="1"/>
  <c r="H45" i="2"/>
  <c r="H101" i="2" s="1"/>
  <c r="H141" i="2" s="1"/>
  <c r="F45" i="2"/>
  <c r="F101" i="2" s="1"/>
  <c r="F141" i="2" s="1"/>
  <c r="R44" i="2"/>
  <c r="R100" i="2" s="1"/>
  <c r="R140" i="2" s="1"/>
  <c r="P44" i="2"/>
  <c r="P100" i="2" s="1"/>
  <c r="P140" i="2" s="1"/>
  <c r="N44" i="2"/>
  <c r="N100" i="2" s="1"/>
  <c r="N140" i="2" s="1"/>
  <c r="L44" i="2"/>
  <c r="L100" i="2" s="1"/>
  <c r="L140" i="2" s="1"/>
  <c r="J44" i="2"/>
  <c r="J100" i="2" s="1"/>
  <c r="J140" i="2" s="1"/>
  <c r="H44" i="2"/>
  <c r="H100" i="2" s="1"/>
  <c r="H140" i="2" s="1"/>
  <c r="E39" i="2" l="1"/>
  <c r="E38" i="2"/>
  <c r="E43" i="2"/>
  <c r="S115" i="2"/>
  <c r="S75" i="2"/>
  <c r="S67" i="2"/>
  <c r="S43" i="2"/>
  <c r="S35" i="2"/>
  <c r="S19" i="2"/>
  <c r="S11" i="2"/>
  <c r="S114" i="2"/>
  <c r="S74" i="2"/>
  <c r="S66" i="2"/>
  <c r="S34" i="2"/>
  <c r="S18" i="2"/>
  <c r="S10" i="2"/>
  <c r="S73" i="2"/>
  <c r="S41" i="2"/>
  <c r="S17" i="2"/>
  <c r="S9" i="2"/>
  <c r="S48" i="2"/>
  <c r="S68" i="2"/>
  <c r="S92" i="2" s="1"/>
  <c r="S12" i="2"/>
  <c r="S4" i="2"/>
  <c r="S108" i="2"/>
  <c r="S28" i="2"/>
  <c r="S71" i="2"/>
  <c r="S31" i="2"/>
  <c r="S15" i="2"/>
  <c r="S7" i="2"/>
  <c r="S70" i="2"/>
  <c r="S14" i="2"/>
  <c r="S6" i="2"/>
  <c r="S109" i="2"/>
  <c r="S69" i="2"/>
  <c r="S13" i="2"/>
  <c r="S5" i="2"/>
  <c r="Q48" i="2"/>
  <c r="Q104" i="2" s="1"/>
  <c r="Q113" i="2"/>
  <c r="Q89" i="2"/>
  <c r="Q81" i="2"/>
  <c r="Q73" i="2"/>
  <c r="Q57" i="2"/>
  <c r="Q41" i="2"/>
  <c r="Q33" i="2"/>
  <c r="Q25" i="2"/>
  <c r="Q17" i="2"/>
  <c r="Q9" i="2"/>
  <c r="Q127" i="2"/>
  <c r="Q111" i="2"/>
  <c r="Q79" i="2"/>
  <c r="Q71" i="2"/>
  <c r="Q55" i="2"/>
  <c r="Q31" i="2"/>
  <c r="Q23" i="2"/>
  <c r="Q15" i="2"/>
  <c r="Q7" i="2"/>
  <c r="Q126" i="2"/>
  <c r="Q110" i="2"/>
  <c r="Q78" i="2"/>
  <c r="Q70" i="2"/>
  <c r="Q54" i="2"/>
  <c r="Q38" i="2"/>
  <c r="Q30" i="2"/>
  <c r="Q22" i="2"/>
  <c r="Q14" i="2"/>
  <c r="Q6" i="2"/>
  <c r="Q69" i="2"/>
  <c r="Q13" i="2"/>
  <c r="Q77" i="2"/>
  <c r="Q109" i="2"/>
  <c r="Q5" i="2"/>
  <c r="Q21" i="2"/>
  <c r="Q125" i="2"/>
  <c r="Q29" i="2"/>
  <c r="Q108" i="2"/>
  <c r="Q76" i="2"/>
  <c r="Q68" i="2"/>
  <c r="Q52" i="2"/>
  <c r="Q28" i="2"/>
  <c r="Q20" i="2"/>
  <c r="Q12" i="2"/>
  <c r="Q4" i="2"/>
  <c r="Q115" i="2"/>
  <c r="Q91" i="2"/>
  <c r="Q83" i="2"/>
  <c r="Q75" i="2"/>
  <c r="Q43" i="2"/>
  <c r="Q35" i="2"/>
  <c r="Q27" i="2"/>
  <c r="Q19" i="2"/>
  <c r="Q11" i="2"/>
  <c r="Q114" i="2"/>
  <c r="Q90" i="2"/>
  <c r="Q82" i="2"/>
  <c r="Q74" i="2"/>
  <c r="Q58" i="2"/>
  <c r="Q42" i="2"/>
  <c r="Q34" i="2"/>
  <c r="Q26" i="2"/>
  <c r="Q18" i="2"/>
  <c r="Q10" i="2"/>
  <c r="O48" i="2"/>
  <c r="O126" i="2"/>
  <c r="O110" i="2"/>
  <c r="O70" i="2"/>
  <c r="O62" i="2"/>
  <c r="O14" i="2"/>
  <c r="O6" i="2"/>
  <c r="O111" i="2"/>
  <c r="O135" i="2" s="1"/>
  <c r="O71" i="2"/>
  <c r="O63" i="2"/>
  <c r="O15" i="2"/>
  <c r="O7" i="2"/>
  <c r="O109" i="2"/>
  <c r="O69" i="2"/>
  <c r="O13" i="2"/>
  <c r="O5" i="2"/>
  <c r="O61" i="2"/>
  <c r="O125" i="2"/>
  <c r="O37" i="2"/>
  <c r="O68" i="2"/>
  <c r="O60" i="2"/>
  <c r="O36" i="2"/>
  <c r="O28" i="2"/>
  <c r="O12" i="2"/>
  <c r="O4" i="2"/>
  <c r="O131" i="2"/>
  <c r="O115" i="2"/>
  <c r="O91" i="2"/>
  <c r="O75" i="2"/>
  <c r="O67" i="2"/>
  <c r="O43" i="2"/>
  <c r="O19" i="2"/>
  <c r="O11" i="2"/>
  <c r="O130" i="2"/>
  <c r="O114" i="2"/>
  <c r="O82" i="2"/>
  <c r="O74" i="2"/>
  <c r="O66" i="2"/>
  <c r="O42" i="2"/>
  <c r="O34" i="2"/>
  <c r="O18" i="2"/>
  <c r="O10" i="2"/>
  <c r="O129" i="2"/>
  <c r="O113" i="2"/>
  <c r="O65" i="2"/>
  <c r="O41" i="2"/>
  <c r="O17" i="2"/>
  <c r="O9" i="2"/>
  <c r="M125" i="2"/>
  <c r="M109" i="2"/>
  <c r="M85" i="2"/>
  <c r="M77" i="2"/>
  <c r="M69" i="2"/>
  <c r="M61" i="2"/>
  <c r="M37" i="2"/>
  <c r="M29" i="2"/>
  <c r="M21" i="2"/>
  <c r="M13" i="2"/>
  <c r="M5" i="2"/>
  <c r="M130" i="2"/>
  <c r="M114" i="2"/>
  <c r="M90" i="2"/>
  <c r="M82" i="2"/>
  <c r="M74" i="2"/>
  <c r="M66" i="2"/>
  <c r="M42" i="2"/>
  <c r="M34" i="2"/>
  <c r="M26" i="2"/>
  <c r="M18" i="2"/>
  <c r="M10" i="2"/>
  <c r="M129" i="2"/>
  <c r="M113" i="2"/>
  <c r="M89" i="2"/>
  <c r="M81" i="2"/>
  <c r="M73" i="2"/>
  <c r="M65" i="2"/>
  <c r="M41" i="2"/>
  <c r="M33" i="2"/>
  <c r="M25" i="2"/>
  <c r="M17" i="2"/>
  <c r="M9" i="2"/>
  <c r="M126" i="2"/>
  <c r="M110" i="2"/>
  <c r="M86" i="2"/>
  <c r="M78" i="2"/>
  <c r="M70" i="2"/>
  <c r="M62" i="2"/>
  <c r="M38" i="2"/>
  <c r="M30" i="2"/>
  <c r="M22" i="2"/>
  <c r="M14" i="2"/>
  <c r="M6" i="2"/>
  <c r="M131" i="2"/>
  <c r="M115" i="2"/>
  <c r="M91" i="2"/>
  <c r="M83" i="2"/>
  <c r="M75" i="2"/>
  <c r="M67" i="2"/>
  <c r="M43" i="2"/>
  <c r="M35" i="2"/>
  <c r="M27" i="2"/>
  <c r="M19" i="2"/>
  <c r="M11" i="2"/>
  <c r="M84" i="2"/>
  <c r="M4" i="2"/>
  <c r="M28" i="2"/>
  <c r="M124" i="2"/>
  <c r="M76" i="2"/>
  <c r="M20" i="2"/>
  <c r="M108" i="2"/>
  <c r="M36" i="2"/>
  <c r="M68" i="2"/>
  <c r="M60" i="2"/>
  <c r="M12" i="2"/>
  <c r="M48" i="2"/>
  <c r="M127" i="2"/>
  <c r="M111" i="2"/>
  <c r="M87" i="2"/>
  <c r="M79" i="2"/>
  <c r="M71" i="2"/>
  <c r="M63" i="2"/>
  <c r="M39" i="2"/>
  <c r="M31" i="2"/>
  <c r="M15" i="2"/>
  <c r="M7" i="2"/>
  <c r="K131" i="2"/>
  <c r="K91" i="2"/>
  <c r="K75" i="2"/>
  <c r="K67" i="2"/>
  <c r="K43" i="2"/>
  <c r="K35" i="2"/>
  <c r="K27" i="2"/>
  <c r="K19" i="2"/>
  <c r="K11" i="2"/>
  <c r="K130" i="2"/>
  <c r="K114" i="2"/>
  <c r="K90" i="2"/>
  <c r="K82" i="2"/>
  <c r="K74" i="2"/>
  <c r="K66" i="2"/>
  <c r="K58" i="2"/>
  <c r="K42" i="2"/>
  <c r="K34" i="2"/>
  <c r="K26" i="2"/>
  <c r="K18" i="2"/>
  <c r="K10" i="2"/>
  <c r="K129" i="2"/>
  <c r="K113" i="2"/>
  <c r="K89" i="2"/>
  <c r="K81" i="2"/>
  <c r="K73" i="2"/>
  <c r="K65" i="2"/>
  <c r="K57" i="2"/>
  <c r="K41" i="2"/>
  <c r="K33" i="2"/>
  <c r="K17" i="2"/>
  <c r="K9" i="2"/>
  <c r="T103" i="2"/>
  <c r="K127" i="2"/>
  <c r="K111" i="2"/>
  <c r="K79" i="2"/>
  <c r="K71" i="2"/>
  <c r="K63" i="2"/>
  <c r="K39" i="2"/>
  <c r="K31" i="2"/>
  <c r="K15" i="2"/>
  <c r="K7" i="2"/>
  <c r="K48" i="2"/>
  <c r="K126" i="2"/>
  <c r="K110" i="2"/>
  <c r="K78" i="2"/>
  <c r="K70" i="2"/>
  <c r="K62" i="2"/>
  <c r="K38" i="2"/>
  <c r="K30" i="2"/>
  <c r="K14" i="2"/>
  <c r="K6" i="2"/>
  <c r="K109" i="2"/>
  <c r="K85" i="2"/>
  <c r="K77" i="2"/>
  <c r="K69" i="2"/>
  <c r="K61" i="2"/>
  <c r="K37" i="2"/>
  <c r="K29" i="2"/>
  <c r="K13" i="2"/>
  <c r="K5" i="2"/>
  <c r="K76" i="2"/>
  <c r="K12" i="2"/>
  <c r="K28" i="2"/>
  <c r="K68" i="2"/>
  <c r="K108" i="2"/>
  <c r="K60" i="2"/>
  <c r="K4" i="2"/>
  <c r="T102" i="2"/>
  <c r="T101" i="2"/>
  <c r="I109" i="2"/>
  <c r="I13" i="2"/>
  <c r="I5" i="2"/>
  <c r="I77" i="2"/>
  <c r="I125" i="2"/>
  <c r="I69" i="2"/>
  <c r="I108" i="2"/>
  <c r="I76" i="2"/>
  <c r="I68" i="2"/>
  <c r="I36" i="2"/>
  <c r="I12" i="2"/>
  <c r="I4" i="2"/>
  <c r="I131" i="2"/>
  <c r="I115" i="2"/>
  <c r="I91" i="2"/>
  <c r="I75" i="2"/>
  <c r="I43" i="2"/>
  <c r="I35" i="2"/>
  <c r="I27" i="2"/>
  <c r="I19" i="2"/>
  <c r="I11" i="2"/>
  <c r="I130" i="2"/>
  <c r="I114" i="2"/>
  <c r="I74" i="2"/>
  <c r="I42" i="2"/>
  <c r="I34" i="2"/>
  <c r="I26" i="2"/>
  <c r="I18" i="2"/>
  <c r="I10" i="2"/>
  <c r="I129" i="2"/>
  <c r="I113" i="2"/>
  <c r="I81" i="2"/>
  <c r="I73" i="2"/>
  <c r="I41" i="2"/>
  <c r="I33" i="2"/>
  <c r="I17" i="2"/>
  <c r="I9" i="2"/>
  <c r="I48" i="2"/>
  <c r="I79" i="2"/>
  <c r="I71" i="2"/>
  <c r="I31" i="2"/>
  <c r="I15" i="2"/>
  <c r="I7" i="2"/>
  <c r="T100" i="2"/>
  <c r="I6" i="2"/>
  <c r="I70" i="2"/>
  <c r="I14" i="2"/>
  <c r="I126" i="2"/>
  <c r="T107" i="2"/>
  <c r="T104" i="2"/>
  <c r="T105" i="2"/>
  <c r="G125" i="2"/>
  <c r="G109" i="2"/>
  <c r="G85" i="2"/>
  <c r="G77" i="2"/>
  <c r="G69" i="2"/>
  <c r="G37" i="2"/>
  <c r="G29" i="2"/>
  <c r="G21" i="2"/>
  <c r="G13" i="2"/>
  <c r="G5" i="2"/>
  <c r="G126" i="2"/>
  <c r="G110" i="2"/>
  <c r="G78" i="2"/>
  <c r="G70" i="2"/>
  <c r="G62" i="2"/>
  <c r="G38" i="2"/>
  <c r="G30" i="2"/>
  <c r="G22" i="2"/>
  <c r="G14" i="2"/>
  <c r="G6" i="2"/>
  <c r="G131" i="2"/>
  <c r="G115" i="2"/>
  <c r="G91" i="2"/>
  <c r="G83" i="2"/>
  <c r="G75" i="2"/>
  <c r="G43" i="2"/>
  <c r="G35" i="2"/>
  <c r="G27" i="2"/>
  <c r="G19" i="2"/>
  <c r="G11" i="2"/>
  <c r="G130" i="2"/>
  <c r="G114" i="2"/>
  <c r="G82" i="2"/>
  <c r="G74" i="2"/>
  <c r="G42" i="2"/>
  <c r="G34" i="2"/>
  <c r="G26" i="2"/>
  <c r="G18" i="2"/>
  <c r="G10" i="2"/>
  <c r="G129" i="2"/>
  <c r="G81" i="2"/>
  <c r="G73" i="2"/>
  <c r="G41" i="2"/>
  <c r="G33" i="2"/>
  <c r="G25" i="2"/>
  <c r="G17" i="2"/>
  <c r="G9" i="2"/>
  <c r="G124" i="2"/>
  <c r="G116" i="2"/>
  <c r="G108" i="2"/>
  <c r="G84" i="2"/>
  <c r="G76" i="2"/>
  <c r="G68" i="2"/>
  <c r="G36" i="2"/>
  <c r="G28" i="2"/>
  <c r="G20" i="2"/>
  <c r="G12" i="2"/>
  <c r="G4" i="2"/>
  <c r="G96" i="2"/>
  <c r="G48" i="2"/>
  <c r="G127" i="2"/>
  <c r="G7" i="2"/>
  <c r="G111" i="2"/>
  <c r="G31" i="2"/>
  <c r="G71" i="2"/>
  <c r="G15" i="2"/>
  <c r="G39" i="2"/>
  <c r="G79" i="2"/>
  <c r="G23" i="2"/>
  <c r="E25" i="2"/>
  <c r="E41" i="2"/>
  <c r="E21" i="2"/>
  <c r="E37" i="2"/>
  <c r="E13" i="2"/>
  <c r="E42" i="2"/>
  <c r="E26" i="2"/>
  <c r="T106" i="2"/>
  <c r="E116" i="2"/>
  <c r="T44" i="2"/>
  <c r="T140" i="2"/>
  <c r="U20" i="2" s="1"/>
  <c r="E108" i="2"/>
  <c r="G97" i="2" l="1"/>
  <c r="G95" i="2"/>
  <c r="Q93" i="2"/>
  <c r="G94" i="2"/>
  <c r="G93" i="2"/>
  <c r="M93" i="2"/>
  <c r="Q98" i="2"/>
  <c r="Q92" i="2"/>
  <c r="I95" i="2"/>
  <c r="G98" i="2"/>
  <c r="G99" i="2"/>
  <c r="M138" i="2"/>
  <c r="Q138" i="2"/>
  <c r="Q99" i="2"/>
  <c r="Q95" i="2"/>
  <c r="Q97" i="2"/>
  <c r="Q94" i="2"/>
  <c r="S46" i="2"/>
  <c r="S139" i="2"/>
  <c r="Q44" i="2"/>
  <c r="K137" i="2"/>
  <c r="K98" i="2"/>
  <c r="K51" i="2"/>
  <c r="O133" i="2"/>
  <c r="I49" i="2"/>
  <c r="M139" i="2"/>
  <c r="K139" i="2"/>
  <c r="O45" i="2"/>
  <c r="G138" i="2"/>
  <c r="I135" i="2"/>
  <c r="K138" i="2"/>
  <c r="K99" i="2"/>
  <c r="K107" i="2" s="1"/>
  <c r="M47" i="2"/>
  <c r="M133" i="2"/>
  <c r="O94" i="2"/>
  <c r="Q47" i="2"/>
  <c r="S138" i="2"/>
  <c r="I139" i="2"/>
  <c r="S99" i="2"/>
  <c r="K134" i="2"/>
  <c r="K95" i="2"/>
  <c r="M135" i="2"/>
  <c r="O93" i="2"/>
  <c r="Q135" i="2"/>
  <c r="O139" i="2"/>
  <c r="S45" i="2"/>
  <c r="M92" i="2"/>
  <c r="O49" i="2"/>
  <c r="I46" i="2"/>
  <c r="M94" i="2"/>
  <c r="M49" i="2"/>
  <c r="Q49" i="2"/>
  <c r="I92" i="2"/>
  <c r="K47" i="2"/>
  <c r="O134" i="2"/>
  <c r="S49" i="2"/>
  <c r="G132" i="2"/>
  <c r="I134" i="2"/>
  <c r="I133" i="2"/>
  <c r="S137" i="2"/>
  <c r="G104" i="2"/>
  <c r="O96" i="2"/>
  <c r="O104" i="2" s="1"/>
  <c r="K136" i="2"/>
  <c r="Q136" i="2"/>
  <c r="K96" i="2"/>
  <c r="K104" i="2" s="1"/>
  <c r="O136" i="2"/>
  <c r="S96" i="2"/>
  <c r="S104" i="2" s="1"/>
  <c r="S133" i="2"/>
  <c r="S94" i="2"/>
  <c r="S47" i="2"/>
  <c r="S98" i="2"/>
  <c r="S51" i="2"/>
  <c r="S135" i="2"/>
  <c r="S93" i="2"/>
  <c r="S132" i="2"/>
  <c r="S44" i="2"/>
  <c r="S100" i="2" s="1"/>
  <c r="S136" i="2"/>
  <c r="S97" i="2"/>
  <c r="S50" i="2"/>
  <c r="S134" i="2"/>
  <c r="S95" i="2"/>
  <c r="Q50" i="2"/>
  <c r="Q137" i="2"/>
  <c r="Q132" i="2"/>
  <c r="Q46" i="2"/>
  <c r="Q51" i="2"/>
  <c r="Q107" i="2" s="1"/>
  <c r="Q45" i="2"/>
  <c r="Q101" i="2" s="1"/>
  <c r="Q133" i="2"/>
  <c r="Q134" i="2"/>
  <c r="Q139" i="2"/>
  <c r="O132" i="2"/>
  <c r="O47" i="2"/>
  <c r="O137" i="2"/>
  <c r="O98" i="2"/>
  <c r="O51" i="2"/>
  <c r="O92" i="2"/>
  <c r="O97" i="2"/>
  <c r="O50" i="2"/>
  <c r="O95" i="2"/>
  <c r="O46" i="2"/>
  <c r="O138" i="2"/>
  <c r="O99" i="2"/>
  <c r="O44" i="2"/>
  <c r="M96" i="2"/>
  <c r="M104" i="2" s="1"/>
  <c r="M137" i="2"/>
  <c r="M98" i="2"/>
  <c r="M45" i="2"/>
  <c r="M101" i="2" s="1"/>
  <c r="M99" i="2"/>
  <c r="M46" i="2"/>
  <c r="M95" i="2"/>
  <c r="M44" i="2"/>
  <c r="M134" i="2"/>
  <c r="M97" i="2"/>
  <c r="M50" i="2"/>
  <c r="M136" i="2"/>
  <c r="M132" i="2"/>
  <c r="M51" i="2"/>
  <c r="K92" i="2"/>
  <c r="K93" i="2"/>
  <c r="K46" i="2"/>
  <c r="K49" i="2"/>
  <c r="K45" i="2"/>
  <c r="K132" i="2"/>
  <c r="K135" i="2"/>
  <c r="K133" i="2"/>
  <c r="K94" i="2"/>
  <c r="K97" i="2"/>
  <c r="K50" i="2"/>
  <c r="K106" i="2" s="1"/>
  <c r="K44" i="2"/>
  <c r="I97" i="2"/>
  <c r="I50" i="2"/>
  <c r="I47" i="2"/>
  <c r="I96" i="2"/>
  <c r="I104" i="2" s="1"/>
  <c r="I138" i="2"/>
  <c r="I99" i="2"/>
  <c r="I44" i="2"/>
  <c r="I93" i="2"/>
  <c r="I94" i="2"/>
  <c r="I132" i="2"/>
  <c r="I136" i="2"/>
  <c r="I137" i="2"/>
  <c r="I98" i="2"/>
  <c r="I51" i="2"/>
  <c r="I45" i="2"/>
  <c r="G50" i="2"/>
  <c r="G135" i="2"/>
  <c r="G137" i="2"/>
  <c r="G51" i="2"/>
  <c r="G107" i="2" s="1"/>
  <c r="G134" i="2"/>
  <c r="G47" i="2"/>
  <c r="G44" i="2"/>
  <c r="G139" i="2"/>
  <c r="G45" i="2"/>
  <c r="G101" i="2" s="1"/>
  <c r="G133" i="2"/>
  <c r="G46" i="2"/>
  <c r="G102" i="2" s="1"/>
  <c r="G136" i="2"/>
  <c r="G92" i="2"/>
  <c r="G49" i="2"/>
  <c r="G105" i="2" s="1"/>
  <c r="U36" i="2"/>
  <c r="U12" i="2"/>
  <c r="U28" i="2"/>
  <c r="U124" i="2"/>
  <c r="U116" i="2"/>
  <c r="U108" i="2"/>
  <c r="U84" i="2"/>
  <c r="U76" i="2"/>
  <c r="U68" i="2"/>
  <c r="U60" i="2"/>
  <c r="U52" i="2"/>
  <c r="U4" i="2"/>
  <c r="T51" i="2"/>
  <c r="T50" i="2"/>
  <c r="T48" i="2"/>
  <c r="T47" i="2"/>
  <c r="T46" i="2"/>
  <c r="T45" i="2"/>
  <c r="O101" i="2" l="1"/>
  <c r="Q106" i="2"/>
  <c r="M103" i="2"/>
  <c r="I103" i="2"/>
  <c r="I105" i="2"/>
  <c r="I145" i="2" s="1"/>
  <c r="G106" i="2"/>
  <c r="G146" i="2" s="1"/>
  <c r="M143" i="2"/>
  <c r="M107" i="2"/>
  <c r="M147" i="2" s="1"/>
  <c r="M102" i="2"/>
  <c r="M142" i="2" s="1"/>
  <c r="Q100" i="2"/>
  <c r="Q140" i="2" s="1"/>
  <c r="M141" i="2"/>
  <c r="G145" i="2"/>
  <c r="S144" i="2"/>
  <c r="I143" i="2"/>
  <c r="O141" i="2"/>
  <c r="U92" i="2"/>
  <c r="G141" i="2"/>
  <c r="K105" i="2"/>
  <c r="K145" i="2" s="1"/>
  <c r="K147" i="2"/>
  <c r="K103" i="2"/>
  <c r="K143" i="2" s="1"/>
  <c r="G147" i="2"/>
  <c r="O102" i="2"/>
  <c r="O142" i="2" s="1"/>
  <c r="S102" i="2"/>
  <c r="S142" i="2" s="1"/>
  <c r="G142" i="2"/>
  <c r="S140" i="2"/>
  <c r="Q105" i="2"/>
  <c r="Q145" i="2" s="1"/>
  <c r="Q103" i="2"/>
  <c r="Q143" i="2" s="1"/>
  <c r="Q102" i="2"/>
  <c r="Q142" i="2" s="1"/>
  <c r="M106" i="2"/>
  <c r="M146" i="2" s="1"/>
  <c r="M100" i="2"/>
  <c r="M140" i="2" s="1"/>
  <c r="K101" i="2"/>
  <c r="K141" i="2" s="1"/>
  <c r="I100" i="2"/>
  <c r="I140" i="2" s="1"/>
  <c r="I107" i="2"/>
  <c r="I147" i="2" s="1"/>
  <c r="S106" i="2"/>
  <c r="S146" i="2" s="1"/>
  <c r="O103" i="2"/>
  <c r="O143" i="2" s="1"/>
  <c r="O105" i="2"/>
  <c r="O145" i="2" s="1"/>
  <c r="S107" i="2"/>
  <c r="S147" i="2" s="1"/>
  <c r="I101" i="2"/>
  <c r="I141" i="2" s="1"/>
  <c r="K146" i="2"/>
  <c r="M105" i="2"/>
  <c r="M145" i="2" s="1"/>
  <c r="O100" i="2"/>
  <c r="O140" i="2" s="1"/>
  <c r="Q141" i="2"/>
  <c r="Q147" i="2"/>
  <c r="K100" i="2"/>
  <c r="K140" i="2" s="1"/>
  <c r="O106" i="2"/>
  <c r="O146" i="2" s="1"/>
  <c r="S101" i="2"/>
  <c r="S141" i="2" s="1"/>
  <c r="K102" i="2"/>
  <c r="K142" i="2" s="1"/>
  <c r="S103" i="2"/>
  <c r="S143" i="2" s="1"/>
  <c r="O107" i="2"/>
  <c r="O147" i="2" s="1"/>
  <c r="I102" i="2"/>
  <c r="I142" i="2" s="1"/>
  <c r="S105" i="2"/>
  <c r="S145" i="2" s="1"/>
  <c r="K144" i="2"/>
  <c r="Q144" i="2"/>
  <c r="I144" i="2"/>
  <c r="O144" i="2"/>
  <c r="G144" i="2"/>
  <c r="M144" i="2"/>
  <c r="Q146" i="2"/>
  <c r="I106" i="2"/>
  <c r="I146" i="2" s="1"/>
  <c r="U44" i="2"/>
  <c r="U132" i="2"/>
  <c r="G100" i="2"/>
  <c r="G140" i="2" s="1"/>
  <c r="G103" i="2"/>
  <c r="G143" i="2" s="1"/>
  <c r="E110" i="2"/>
  <c r="E9" i="2"/>
  <c r="E109" i="2"/>
  <c r="E111" i="2"/>
  <c r="E115" i="2"/>
  <c r="T146" i="2"/>
  <c r="E114" i="2"/>
  <c r="E48" i="2"/>
  <c r="E33" i="2"/>
  <c r="T49" i="2"/>
  <c r="E113" i="2"/>
  <c r="E29" i="2"/>
  <c r="T141" i="2"/>
  <c r="E17" i="2"/>
  <c r="E127" i="2"/>
  <c r="T143" i="2"/>
  <c r="E30" i="2"/>
  <c r="T142" i="2"/>
  <c r="T144" i="2"/>
  <c r="T145" i="2"/>
  <c r="E73" i="2"/>
  <c r="E97" i="2" s="1"/>
  <c r="E35" i="2"/>
  <c r="T147" i="2"/>
  <c r="E28" i="2"/>
  <c r="E4" i="2"/>
  <c r="E132" i="2"/>
  <c r="E34" i="2"/>
  <c r="E68" i="2"/>
  <c r="E92" i="2" s="1"/>
  <c r="E129" i="2"/>
  <c r="E10" i="2"/>
  <c r="E74" i="2"/>
  <c r="E98" i="2" s="1"/>
  <c r="E131" i="2"/>
  <c r="E130" i="2"/>
  <c r="E75" i="2"/>
  <c r="E99" i="2" s="1"/>
  <c r="E18" i="2"/>
  <c r="E7" i="2"/>
  <c r="E15" i="2"/>
  <c r="E11" i="2"/>
  <c r="E19" i="2"/>
  <c r="E69" i="2"/>
  <c r="E93" i="2" s="1"/>
  <c r="E125" i="2"/>
  <c r="E70" i="2"/>
  <c r="E94" i="2" s="1"/>
  <c r="E126" i="2"/>
  <c r="E5" i="2"/>
  <c r="E71" i="2"/>
  <c r="E79" i="2"/>
  <c r="E6" i="2"/>
  <c r="E14" i="2"/>
  <c r="E96" i="2"/>
  <c r="E95" i="2" l="1"/>
  <c r="E44" i="2"/>
  <c r="E100" i="2" s="1"/>
  <c r="E140" i="2" s="1"/>
  <c r="E135" i="2"/>
  <c r="E133" i="2"/>
  <c r="E138" i="2"/>
  <c r="E104" i="2"/>
  <c r="U100" i="2"/>
  <c r="U140" i="2" s="1"/>
  <c r="U130" i="2"/>
  <c r="U122" i="2"/>
  <c r="U114" i="2"/>
  <c r="U90" i="2"/>
  <c r="U82" i="2"/>
  <c r="U74" i="2"/>
  <c r="U66" i="2"/>
  <c r="U58" i="2"/>
  <c r="U42" i="2"/>
  <c r="U26" i="2"/>
  <c r="U34" i="2"/>
  <c r="U18" i="2"/>
  <c r="U10" i="2"/>
  <c r="U126" i="2"/>
  <c r="U118" i="2"/>
  <c r="U110" i="2"/>
  <c r="U86" i="2"/>
  <c r="U78" i="2"/>
  <c r="U70" i="2"/>
  <c r="U62" i="2"/>
  <c r="U54" i="2"/>
  <c r="U22" i="2"/>
  <c r="U30" i="2"/>
  <c r="U38" i="2"/>
  <c r="U14" i="2"/>
  <c r="U6" i="2"/>
  <c r="U125" i="2"/>
  <c r="U117" i="2"/>
  <c r="U109" i="2"/>
  <c r="U85" i="2"/>
  <c r="U77" i="2"/>
  <c r="U69" i="2"/>
  <c r="U61" i="2"/>
  <c r="U53" i="2"/>
  <c r="U5" i="2"/>
  <c r="U13" i="2"/>
  <c r="U21" i="2"/>
  <c r="U29" i="2"/>
  <c r="U37" i="2"/>
  <c r="U64" i="2"/>
  <c r="U120" i="2"/>
  <c r="U72" i="2"/>
  <c r="U112" i="2"/>
  <c r="U128" i="2"/>
  <c r="U56" i="2"/>
  <c r="U88" i="2"/>
  <c r="U80" i="2"/>
  <c r="U8" i="2"/>
  <c r="U16" i="2"/>
  <c r="U24" i="2"/>
  <c r="U32" i="2"/>
  <c r="U40" i="2"/>
  <c r="U131" i="2"/>
  <c r="U123" i="2"/>
  <c r="U115" i="2"/>
  <c r="U91" i="2"/>
  <c r="U83" i="2"/>
  <c r="U75" i="2"/>
  <c r="U67" i="2"/>
  <c r="U59" i="2"/>
  <c r="U35" i="2"/>
  <c r="U43" i="2"/>
  <c r="U11" i="2"/>
  <c r="U19" i="2"/>
  <c r="U27" i="2"/>
  <c r="U129" i="2"/>
  <c r="U121" i="2"/>
  <c r="U113" i="2"/>
  <c r="U89" i="2"/>
  <c r="U81" i="2"/>
  <c r="U73" i="2"/>
  <c r="U65" i="2"/>
  <c r="U57" i="2"/>
  <c r="U9" i="2"/>
  <c r="U41" i="2"/>
  <c r="U17" i="2"/>
  <c r="U25" i="2"/>
  <c r="U33" i="2"/>
  <c r="U127" i="2"/>
  <c r="U119" i="2"/>
  <c r="U111" i="2"/>
  <c r="U87" i="2"/>
  <c r="U79" i="2"/>
  <c r="U71" i="2"/>
  <c r="U63" i="2"/>
  <c r="U55" i="2"/>
  <c r="U7" i="2"/>
  <c r="U15" i="2"/>
  <c r="U23" i="2"/>
  <c r="U31" i="2"/>
  <c r="U39" i="2"/>
  <c r="E45" i="2"/>
  <c r="E101" i="2" s="1"/>
  <c r="E49" i="2"/>
  <c r="E105" i="2" s="1"/>
  <c r="E137" i="2"/>
  <c r="E46" i="2"/>
  <c r="E50" i="2"/>
  <c r="E106" i="2" s="1"/>
  <c r="E146" i="2" s="1"/>
  <c r="E139" i="2"/>
  <c r="E136" i="2"/>
  <c r="E47" i="2"/>
  <c r="E103" i="2" s="1"/>
  <c r="E134" i="2"/>
  <c r="E51" i="2"/>
  <c r="E107" i="2" s="1"/>
  <c r="E143" i="2" l="1"/>
  <c r="E141" i="2"/>
  <c r="E145" i="2"/>
  <c r="E147" i="2"/>
  <c r="E102" i="2"/>
  <c r="E142" i="2" s="1"/>
  <c r="U95" i="2"/>
  <c r="U133" i="2"/>
  <c r="U94" i="2"/>
  <c r="U50" i="2"/>
  <c r="E144" i="2"/>
  <c r="U138" i="2"/>
  <c r="U48" i="2"/>
  <c r="U136" i="2"/>
  <c r="U134" i="2"/>
  <c r="U98" i="2"/>
  <c r="U51" i="2"/>
  <c r="U139" i="2"/>
  <c r="U137" i="2"/>
  <c r="U99" i="2"/>
  <c r="U45" i="2"/>
  <c r="U93" i="2"/>
  <c r="U46" i="2"/>
  <c r="U47" i="2"/>
  <c r="U96" i="2"/>
  <c r="U49" i="2"/>
  <c r="U135" i="2"/>
  <c r="U97" i="2"/>
  <c r="U103" i="2" l="1"/>
  <c r="U143" i="2" s="1"/>
  <c r="U104" i="2"/>
  <c r="U144" i="2" s="1"/>
  <c r="U102" i="2"/>
  <c r="U142" i="2" s="1"/>
  <c r="U106" i="2"/>
  <c r="U146" i="2" s="1"/>
  <c r="U101" i="2"/>
  <c r="U141" i="2" s="1"/>
  <c r="U105" i="2"/>
  <c r="U145" i="2" s="1"/>
  <c r="U107" i="2"/>
  <c r="U147" i="2" s="1"/>
</calcChain>
</file>

<file path=xl/sharedStrings.xml><?xml version="1.0" encoding="utf-8"?>
<sst xmlns="http://schemas.openxmlformats.org/spreadsheetml/2006/main" count="940" uniqueCount="63">
  <si>
    <t>Beech</t>
  </si>
  <si>
    <t>Oaks (all)</t>
  </si>
  <si>
    <t>Other hard broad-leaved species</t>
  </si>
  <si>
    <t>Other soft broad-leaved species</t>
  </si>
  <si>
    <t>Broad-leaved species</t>
  </si>
  <si>
    <t>Spruce</t>
  </si>
  <si>
    <t>Fir</t>
  </si>
  <si>
    <t>Black pine</t>
  </si>
  <si>
    <t>Scots pine</t>
  </si>
  <si>
    <t>Other conifers</t>
  </si>
  <si>
    <t>Coniferous species</t>
  </si>
  <si>
    <t>Total forest area</t>
  </si>
  <si>
    <t>&lt;a href=http://www.stat.gov.mk/simboli/KoristeniSimboli_en.html target=_blank&gt;&lt;font color=blue&gt;Symbols used&lt;/font&gt;&lt;/a&gt;</t>
  </si>
  <si>
    <t>Source: State Statistical Office</t>
  </si>
  <si>
    <t>Latest update:</t>
  </si>
  <si>
    <t>20180711 12:00</t>
  </si>
  <si>
    <t>Source:</t>
  </si>
  <si>
    <t>State Statistical Office</t>
  </si>
  <si>
    <t>Contact:</t>
  </si>
  <si>
    <t>Lence Petrova; lence.petrova@stat.gov.mk</t>
  </si>
  <si>
    <t>Copyright</t>
  </si>
  <si>
    <t>Units:</t>
  </si>
  <si>
    <t>hectares</t>
  </si>
  <si>
    <t>Internal reference code:</t>
  </si>
  <si>
    <t xml:space="preserve"> -- </t>
  </si>
  <si>
    <t>Year</t>
  </si>
  <si>
    <t>Species, Species groups and Forest types</t>
  </si>
  <si>
    <t>Regions</t>
  </si>
  <si>
    <t>Vardar
(in %)</t>
  </si>
  <si>
    <t>East
(in %)</t>
  </si>
  <si>
    <t>Southwest
(in %)</t>
  </si>
  <si>
    <t>Southeast
(in %)</t>
  </si>
  <si>
    <t>Polog
(in %)</t>
  </si>
  <si>
    <t>Northeast
(in %)</t>
  </si>
  <si>
    <t>Skopje
(in %)</t>
  </si>
  <si>
    <t>Total
(in %)</t>
  </si>
  <si>
    <t>ID</t>
  </si>
  <si>
    <t>Sums checked by JRC: 10-2018</t>
  </si>
  <si>
    <t>Percentages calculated by JRC: 10-2018</t>
  </si>
  <si>
    <t>Pure tree stands</t>
  </si>
  <si>
    <t>Poplar</t>
  </si>
  <si>
    <t>Broadleaved &amp; conifers species mixed</t>
  </si>
  <si>
    <t>Mixed broadleaved species</t>
  </si>
  <si>
    <t>Mixed conifers species</t>
  </si>
  <si>
    <t>Mixed Tree Stands</t>
  </si>
  <si>
    <t>Vardar
(in m3)</t>
  </si>
  <si>
    <t>East
(in m3)</t>
  </si>
  <si>
    <t>Southwest
(in m3)</t>
  </si>
  <si>
    <t>Southeast
(in m3)</t>
  </si>
  <si>
    <t>Pelagonia
(in m3)</t>
  </si>
  <si>
    <t>Polog
(in m3)</t>
  </si>
  <si>
    <t>Northeast
(in m3)</t>
  </si>
  <si>
    <t>Skopje
(in m3)</t>
  </si>
  <si>
    <t>Total
(in m3)</t>
  </si>
  <si>
    <t>There are no data available for 2014</t>
  </si>
  <si>
    <t>Attention:</t>
  </si>
  <si>
    <t>Figure in Cell F97 , here it is automatically calculated and therefore also the sum of all 8 Regions in Cell T97 fits correctly.</t>
  </si>
  <si>
    <t>Figure in Cell R33 was missing in the original data and should be 510 m3 to match the total for MK (T33), then also R49 and T49 match with the figures of the original table.</t>
  </si>
  <si>
    <t>Figure in Cell R65 was missing in the original data and should be 7 m3 to match the total for MK (T65), then also R97 and T97 match with the figures of the original table.</t>
  </si>
  <si>
    <t>Figure in Cell F113 was missing in the original data and should be 10,107 m3 to match the total for MK (T113), then also F137 and T137 match with the figures of the original table.</t>
  </si>
  <si>
    <t>Figures in this table have been corrected</t>
  </si>
  <si>
    <t>ES328M16</t>
  </si>
  <si>
    <t>Gross felled timber (in m3) inside forests by forest types, species and species groups and by stand composition, by region, by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</si>
</sst>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font>
    <font>
      <b/>
      <sz val="14"/>
      <color rgb="FF000000"/>
      <name val="Calibri"/>
      <family val="2"/>
    </font>
    <font>
      <b/>
      <sz val="11"/>
      <color rgb="FF000000"/>
      <name val="Calibri"/>
      <family val="2"/>
    </font>
    <font>
      <sz val="11"/>
      <color rgb="FF000000"/>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applyNumberFormat="0" applyBorder="0" applyAlignment="0"/>
    <xf numFmtId="9" fontId="3" fillId="0" borderId="0" applyFont="0" applyFill="0" applyBorder="0" applyAlignment="0" applyProtection="0"/>
  </cellStyleXfs>
  <cellXfs count="102">
    <xf numFmtId="0" fontId="0" fillId="0" borderId="0" xfId="0" applyFill="1" applyProtection="1"/>
    <xf numFmtId="0" fontId="0" fillId="0" borderId="0" xfId="0" applyFill="1" applyAlignment="1" applyProtection="1">
      <alignment wrapText="1"/>
    </xf>
    <xf numFmtId="0" fontId="0" fillId="0" borderId="0" xfId="0" applyFont="1" applyFill="1" applyProtection="1"/>
    <xf numFmtId="0" fontId="0" fillId="0" borderId="0" xfId="0"/>
    <xf numFmtId="0" fontId="0" fillId="0" borderId="1" xfId="0" applyFill="1" applyBorder="1" applyProtection="1"/>
    <xf numFmtId="0" fontId="1" fillId="0" borderId="1" xfId="0" applyFont="1" applyFill="1" applyBorder="1" applyProtection="1"/>
    <xf numFmtId="0" fontId="2" fillId="0" borderId="1" xfId="0" applyFont="1" applyFill="1" applyBorder="1" applyProtection="1"/>
    <xf numFmtId="0" fontId="0" fillId="0" borderId="1" xfId="0" applyFont="1" applyFill="1" applyBorder="1" applyProtection="1"/>
    <xf numFmtId="3" fontId="0" fillId="0" borderId="1" xfId="0" applyNumberFormat="1" applyFill="1" applyBorder="1" applyAlignment="1" applyProtection="1">
      <alignment horizontal="right"/>
    </xf>
    <xf numFmtId="0" fontId="0" fillId="0" borderId="2" xfId="0" applyFill="1" applyBorder="1" applyProtection="1"/>
    <xf numFmtId="0" fontId="0" fillId="0" borderId="5" xfId="0" applyFill="1" applyBorder="1" applyProtection="1"/>
    <xf numFmtId="0" fontId="0" fillId="0" borderId="7" xfId="0" applyFill="1" applyBorder="1" applyProtection="1"/>
    <xf numFmtId="0" fontId="0" fillId="0" borderId="8" xfId="0" applyFont="1" applyFill="1" applyBorder="1" applyProtection="1"/>
    <xf numFmtId="0" fontId="0" fillId="0" borderId="10" xfId="0" applyFill="1" applyBorder="1" applyProtection="1"/>
    <xf numFmtId="0" fontId="0" fillId="0" borderId="11" xfId="0" applyFill="1" applyBorder="1" applyProtection="1"/>
    <xf numFmtId="0" fontId="2" fillId="0" borderId="12" xfId="0" applyFont="1" applyFill="1" applyBorder="1" applyProtection="1"/>
    <xf numFmtId="0" fontId="2" fillId="0" borderId="12" xfId="0" applyFont="1" applyFill="1" applyBorder="1" applyAlignment="1" applyProtection="1">
      <alignment wrapText="1"/>
    </xf>
    <xf numFmtId="0" fontId="2" fillId="0" borderId="13" xfId="0" applyFont="1" applyFill="1" applyBorder="1" applyAlignment="1" applyProtection="1">
      <alignment wrapText="1"/>
    </xf>
    <xf numFmtId="0" fontId="0" fillId="0" borderId="14" xfId="0" applyFill="1" applyBorder="1" applyProtection="1"/>
    <xf numFmtId="3" fontId="0" fillId="0" borderId="20" xfId="0" applyNumberFormat="1" applyFill="1" applyBorder="1" applyAlignment="1" applyProtection="1">
      <alignment horizontal="right"/>
    </xf>
    <xf numFmtId="0" fontId="2" fillId="0" borderId="13" xfId="0" applyFont="1" applyFill="1" applyBorder="1" applyProtection="1"/>
    <xf numFmtId="0" fontId="0" fillId="0" borderId="3" xfId="0" applyFont="1" applyFill="1" applyBorder="1" applyProtection="1"/>
    <xf numFmtId="0" fontId="2" fillId="0" borderId="11" xfId="0" applyFont="1" applyFill="1" applyBorder="1" applyAlignment="1" applyProtection="1">
      <alignment wrapText="1"/>
    </xf>
    <xf numFmtId="3" fontId="0" fillId="0" borderId="2" xfId="0" applyNumberFormat="1" applyFill="1" applyBorder="1" applyProtection="1"/>
    <xf numFmtId="3" fontId="0" fillId="0" borderId="5" xfId="0" applyNumberFormat="1" applyFill="1" applyBorder="1" applyProtection="1"/>
    <xf numFmtId="3" fontId="0" fillId="0" borderId="7" xfId="0" applyNumberFormat="1" applyFill="1" applyBorder="1" applyProtection="1"/>
    <xf numFmtId="3" fontId="0" fillId="0" borderId="21" xfId="0" applyNumberFormat="1" applyFill="1" applyBorder="1" applyAlignment="1" applyProtection="1">
      <alignment horizontal="right"/>
    </xf>
    <xf numFmtId="3" fontId="0" fillId="0" borderId="3" xfId="0" applyNumberFormat="1" applyFill="1" applyBorder="1" applyAlignment="1" applyProtection="1">
      <alignment horizontal="right"/>
    </xf>
    <xf numFmtId="3" fontId="0" fillId="0" borderId="15" xfId="0" applyNumberFormat="1" applyFill="1" applyBorder="1" applyAlignment="1" applyProtection="1">
      <alignment horizontal="right"/>
    </xf>
    <xf numFmtId="3" fontId="0" fillId="0" borderId="8" xfId="0" applyNumberFormat="1" applyFill="1" applyBorder="1" applyAlignment="1" applyProtection="1">
      <alignment horizontal="right"/>
    </xf>
    <xf numFmtId="0" fontId="2" fillId="2" borderId="12" xfId="0" applyFont="1" applyFill="1" applyBorder="1" applyAlignment="1" applyProtection="1">
      <alignment wrapText="1"/>
    </xf>
    <xf numFmtId="3" fontId="0" fillId="2" borderId="3" xfId="0" applyNumberFormat="1" applyFill="1" applyBorder="1" applyAlignment="1" applyProtection="1">
      <alignment horizontal="right"/>
    </xf>
    <xf numFmtId="3" fontId="0" fillId="2" borderId="1" xfId="0" applyNumberFormat="1" applyFill="1" applyBorder="1" applyAlignment="1" applyProtection="1">
      <alignment horizontal="right"/>
    </xf>
    <xf numFmtId="3" fontId="0" fillId="2" borderId="8" xfId="0" applyNumberFormat="1" applyFill="1" applyBorder="1" applyAlignment="1" applyProtection="1">
      <alignment horizontal="right"/>
    </xf>
    <xf numFmtId="0" fontId="2" fillId="2" borderId="22" xfId="0" applyFont="1" applyFill="1" applyBorder="1" applyAlignment="1" applyProtection="1">
      <alignment wrapText="1"/>
    </xf>
    <xf numFmtId="0" fontId="2" fillId="0" borderId="2" xfId="0" applyFont="1" applyFill="1" applyBorder="1" applyProtection="1"/>
    <xf numFmtId="0" fontId="2" fillId="0" borderId="3" xfId="0" applyFont="1" applyFill="1" applyBorder="1" applyProtection="1"/>
    <xf numFmtId="3" fontId="2" fillId="2" borderId="3" xfId="0" applyNumberFormat="1" applyFont="1" applyFill="1" applyBorder="1" applyProtection="1"/>
    <xf numFmtId="3" fontId="2" fillId="0" borderId="3" xfId="0" applyNumberFormat="1" applyFont="1" applyFill="1" applyBorder="1" applyProtection="1"/>
    <xf numFmtId="3" fontId="2" fillId="0" borderId="2" xfId="0" applyNumberFormat="1" applyFont="1" applyFill="1" applyBorder="1" applyProtection="1"/>
    <xf numFmtId="0" fontId="2" fillId="0" borderId="5" xfId="0" applyFont="1" applyFill="1" applyBorder="1" applyProtection="1"/>
    <xf numFmtId="3" fontId="2" fillId="2" borderId="1" xfId="0" applyNumberFormat="1" applyFont="1" applyFill="1" applyBorder="1" applyProtection="1"/>
    <xf numFmtId="3" fontId="2" fillId="0" borderId="1" xfId="0" applyNumberFormat="1" applyFont="1" applyFill="1" applyBorder="1" applyProtection="1"/>
    <xf numFmtId="3" fontId="2" fillId="0" borderId="5" xfId="0" applyNumberFormat="1" applyFont="1" applyFill="1" applyBorder="1" applyProtection="1"/>
    <xf numFmtId="0" fontId="2" fillId="0" borderId="7" xfId="0" applyFont="1" applyFill="1" applyBorder="1" applyProtection="1"/>
    <xf numFmtId="0" fontId="2" fillId="0" borderId="8" xfId="0" applyFont="1" applyFill="1" applyBorder="1" applyProtection="1"/>
    <xf numFmtId="3" fontId="2" fillId="2" borderId="8" xfId="0" applyNumberFormat="1" applyFont="1" applyFill="1" applyBorder="1" applyProtection="1"/>
    <xf numFmtId="3" fontId="2" fillId="0" borderId="8" xfId="0" applyNumberFormat="1" applyFont="1" applyFill="1" applyBorder="1" applyProtection="1"/>
    <xf numFmtId="3" fontId="2" fillId="0" borderId="7" xfId="0" applyNumberFormat="1" applyFont="1" applyFill="1" applyBorder="1" applyProtection="1"/>
    <xf numFmtId="0" fontId="0" fillId="0" borderId="4" xfId="0" applyNumberFormat="1" applyFont="1" applyFill="1" applyBorder="1" applyProtection="1"/>
    <xf numFmtId="0" fontId="0" fillId="0" borderId="6" xfId="0" applyNumberFormat="1" applyFont="1" applyFill="1" applyBorder="1" applyProtection="1"/>
    <xf numFmtId="0" fontId="0" fillId="0" borderId="9" xfId="0" applyNumberFormat="1" applyFont="1" applyFill="1" applyBorder="1" applyProtection="1"/>
    <xf numFmtId="0" fontId="2" fillId="0" borderId="4" xfId="0" applyNumberFormat="1" applyFont="1" applyFill="1" applyBorder="1" applyProtection="1"/>
    <xf numFmtId="0" fontId="2" fillId="0" borderId="6" xfId="0" applyNumberFormat="1" applyFont="1" applyFill="1" applyBorder="1" applyProtection="1"/>
    <xf numFmtId="0" fontId="2" fillId="0" borderId="9" xfId="0" applyNumberFormat="1" applyFont="1" applyFill="1" applyBorder="1" applyProtection="1"/>
    <xf numFmtId="0" fontId="0" fillId="0" borderId="2" xfId="0" applyFont="1" applyFill="1" applyBorder="1" applyProtection="1"/>
    <xf numFmtId="0" fontId="0" fillId="0" borderId="5" xfId="0" applyFont="1" applyFill="1" applyBorder="1" applyProtection="1"/>
    <xf numFmtId="0" fontId="0" fillId="0" borderId="7" xfId="0" applyFont="1" applyFill="1" applyBorder="1" applyProtection="1"/>
    <xf numFmtId="0" fontId="0" fillId="0" borderId="23" xfId="0" applyFill="1" applyBorder="1" applyProtection="1"/>
    <xf numFmtId="0" fontId="0" fillId="0" borderId="24" xfId="0" applyFill="1" applyBorder="1" applyProtection="1"/>
    <xf numFmtId="0" fontId="0" fillId="0" borderId="25" xfId="0" applyFill="1" applyBorder="1" applyProtection="1"/>
    <xf numFmtId="0" fontId="2" fillId="0" borderId="23" xfId="0" applyFont="1" applyFill="1" applyBorder="1" applyProtection="1"/>
    <xf numFmtId="0" fontId="2" fillId="0" borderId="24" xfId="0" applyFont="1" applyFill="1" applyBorder="1" applyProtection="1"/>
    <xf numFmtId="0" fontId="2" fillId="0" borderId="25" xfId="0" applyFont="1" applyFill="1" applyBorder="1" applyProtection="1"/>
    <xf numFmtId="3" fontId="2" fillId="0" borderId="1" xfId="0" applyNumberFormat="1" applyFont="1" applyFill="1" applyBorder="1" applyAlignment="1" applyProtection="1">
      <alignment horizontal="right"/>
    </xf>
    <xf numFmtId="3" fontId="2" fillId="0" borderId="8" xfId="0" applyNumberFormat="1" applyFont="1" applyFill="1" applyBorder="1" applyAlignment="1" applyProtection="1">
      <alignment horizontal="right"/>
    </xf>
    <xf numFmtId="0" fontId="0" fillId="3" borderId="0" xfId="0" applyFill="1" applyAlignment="1" applyProtection="1">
      <alignment wrapText="1"/>
    </xf>
    <xf numFmtId="0" fontId="0" fillId="0" borderId="10" xfId="0" applyFill="1" applyBorder="1" applyAlignment="1" applyProtection="1">
      <alignment horizontal="right"/>
    </xf>
    <xf numFmtId="0" fontId="2" fillId="0" borderId="19" xfId="0" applyFont="1" applyFill="1" applyBorder="1" applyAlignment="1" applyProtection="1">
      <alignment horizontal="right" wrapText="1"/>
    </xf>
    <xf numFmtId="0" fontId="2" fillId="0" borderId="12" xfId="0" applyFont="1" applyFill="1" applyBorder="1" applyAlignment="1" applyProtection="1">
      <alignment horizontal="right" wrapText="1"/>
    </xf>
    <xf numFmtId="10" fontId="0" fillId="0" borderId="3" xfId="1" applyNumberFormat="1" applyFont="1" applyFill="1" applyBorder="1" applyAlignment="1" applyProtection="1">
      <alignment horizontal="right"/>
    </xf>
    <xf numFmtId="10" fontId="0" fillId="0" borderId="1" xfId="1" applyNumberFormat="1" applyFont="1" applyFill="1" applyBorder="1" applyAlignment="1" applyProtection="1">
      <alignment horizontal="right"/>
    </xf>
    <xf numFmtId="10" fontId="0" fillId="0" borderId="8" xfId="1" applyNumberFormat="1" applyFont="1" applyFill="1" applyBorder="1" applyAlignment="1" applyProtection="1">
      <alignment horizontal="right"/>
    </xf>
    <xf numFmtId="3" fontId="2" fillId="0" borderId="21" xfId="0" applyNumberFormat="1" applyFont="1" applyFill="1" applyBorder="1" applyAlignment="1" applyProtection="1">
      <alignment horizontal="right"/>
    </xf>
    <xf numFmtId="10" fontId="2" fillId="0" borderId="3" xfId="1" applyNumberFormat="1" applyFont="1" applyFill="1" applyBorder="1" applyAlignment="1" applyProtection="1">
      <alignment horizontal="right"/>
    </xf>
    <xf numFmtId="3" fontId="2" fillId="0" borderId="20" xfId="0" applyNumberFormat="1" applyFont="1" applyFill="1" applyBorder="1" applyAlignment="1" applyProtection="1">
      <alignment horizontal="right"/>
    </xf>
    <xf numFmtId="10" fontId="2" fillId="0" borderId="1" xfId="1" applyNumberFormat="1" applyFont="1" applyFill="1" applyBorder="1" applyAlignment="1" applyProtection="1">
      <alignment horizontal="right"/>
    </xf>
    <xf numFmtId="3" fontId="2" fillId="0" borderId="15" xfId="0" applyNumberFormat="1" applyFont="1" applyFill="1" applyBorder="1" applyAlignment="1" applyProtection="1">
      <alignment horizontal="right"/>
    </xf>
    <xf numFmtId="10" fontId="2" fillId="0" borderId="8" xfId="1" applyNumberFormat="1" applyFont="1" applyFill="1" applyBorder="1" applyAlignment="1" applyProtection="1">
      <alignment horizontal="right"/>
    </xf>
    <xf numFmtId="10" fontId="2" fillId="0" borderId="21" xfId="1" applyNumberFormat="1" applyFont="1" applyFill="1" applyBorder="1" applyAlignment="1" applyProtection="1">
      <alignment horizontal="right"/>
    </xf>
    <xf numFmtId="10" fontId="2" fillId="0" borderId="20" xfId="1" applyNumberFormat="1" applyFont="1" applyFill="1" applyBorder="1" applyAlignment="1" applyProtection="1">
      <alignment horizontal="right"/>
    </xf>
    <xf numFmtId="10" fontId="2" fillId="0" borderId="15" xfId="1" applyNumberFormat="1" applyFont="1" applyFill="1" applyBorder="1" applyAlignment="1" applyProtection="1">
      <alignment horizontal="right"/>
    </xf>
    <xf numFmtId="3" fontId="0" fillId="0" borderId="0" xfId="0" applyNumberFormat="1" applyFill="1" applyAlignment="1" applyProtection="1">
      <alignment horizontal="right"/>
    </xf>
    <xf numFmtId="0" fontId="0" fillId="0" borderId="0" xfId="0" applyFill="1" applyAlignment="1" applyProtection="1">
      <alignment horizontal="right"/>
    </xf>
    <xf numFmtId="10" fontId="0" fillId="2" borderId="3" xfId="1" applyNumberFormat="1" applyFont="1" applyFill="1" applyBorder="1" applyAlignment="1" applyProtection="1">
      <alignment horizontal="right"/>
    </xf>
    <xf numFmtId="10" fontId="0" fillId="2" borderId="1" xfId="1" applyNumberFormat="1" applyFont="1" applyFill="1" applyBorder="1" applyAlignment="1" applyProtection="1">
      <alignment horizontal="right"/>
    </xf>
    <xf numFmtId="10" fontId="0" fillId="2" borderId="8" xfId="1" applyNumberFormat="1" applyFont="1" applyFill="1" applyBorder="1" applyAlignment="1" applyProtection="1">
      <alignment horizontal="right"/>
    </xf>
    <xf numFmtId="10" fontId="2" fillId="2" borderId="3" xfId="1" applyNumberFormat="1" applyFont="1" applyFill="1" applyBorder="1" applyAlignment="1" applyProtection="1">
      <alignment horizontal="right"/>
    </xf>
    <xf numFmtId="10" fontId="2" fillId="2" borderId="1" xfId="1" applyNumberFormat="1" applyFont="1" applyFill="1" applyBorder="1" applyAlignment="1" applyProtection="1">
      <alignment horizontal="right"/>
    </xf>
    <xf numFmtId="10" fontId="2" fillId="2" borderId="8" xfId="1" applyNumberFormat="1" applyFont="1" applyFill="1" applyBorder="1" applyAlignment="1" applyProtection="1">
      <alignment horizontal="right"/>
    </xf>
    <xf numFmtId="10" fontId="2" fillId="2" borderId="21" xfId="1" applyNumberFormat="1" applyFont="1" applyFill="1" applyBorder="1" applyAlignment="1" applyProtection="1">
      <alignment horizontal="right"/>
    </xf>
    <xf numFmtId="10" fontId="2" fillId="2" borderId="20" xfId="1" applyNumberFormat="1" applyFont="1" applyFill="1" applyBorder="1" applyAlignment="1" applyProtection="1">
      <alignment horizontal="right"/>
    </xf>
    <xf numFmtId="10" fontId="2" fillId="2" borderId="15" xfId="1" applyNumberFormat="1" applyFont="1" applyFill="1" applyBorder="1" applyAlignment="1" applyProtection="1">
      <alignment horizontal="right"/>
    </xf>
    <xf numFmtId="3" fontId="2" fillId="3" borderId="1" xfId="0" applyNumberFormat="1" applyFont="1" applyFill="1" applyBorder="1" applyProtection="1"/>
    <xf numFmtId="3" fontId="0" fillId="3" borderId="1" xfId="0" applyNumberFormat="1" applyFill="1" applyBorder="1" applyAlignment="1" applyProtection="1">
      <alignment horizontal="right"/>
    </xf>
    <xf numFmtId="0" fontId="2" fillId="0" borderId="0" xfId="0" applyFont="1" applyFill="1" applyProtection="1"/>
    <xf numFmtId="0" fontId="0" fillId="3" borderId="0" xfId="0" applyFill="1" applyProtection="1"/>
    <xf numFmtId="0" fontId="2" fillId="3" borderId="0" xfId="0" applyFont="1" applyFill="1" applyProtection="1"/>
    <xf numFmtId="0" fontId="2" fillId="0" borderId="16" xfId="0" applyFont="1" applyFill="1" applyBorder="1" applyAlignment="1" applyProtection="1">
      <alignment horizontal="center"/>
    </xf>
    <xf numFmtId="0" fontId="2" fillId="0" borderId="18" xfId="0" applyFont="1" applyFill="1" applyBorder="1" applyAlignment="1" applyProtection="1">
      <alignment horizontal="center"/>
    </xf>
    <xf numFmtId="0" fontId="0" fillId="0" borderId="16" xfId="0" applyFill="1" applyBorder="1" applyAlignment="1" applyProtection="1">
      <alignment horizontal="center"/>
    </xf>
    <xf numFmtId="0" fontId="0" fillId="0" borderId="17" xfId="0" applyFill="1"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1"/>
  <sheetViews>
    <sheetView tabSelected="1" workbookViewId="0">
      <pane xSplit="3" ySplit="3" topLeftCell="D4" activePane="bottomRight" state="frozen"/>
      <selection pane="topRight" activeCell="D1" sqref="D1"/>
      <selection pane="bottomLeft" activeCell="A4" sqref="A4"/>
      <selection pane="bottomRight" activeCell="D6" sqref="D6"/>
    </sheetView>
  </sheetViews>
  <sheetFormatPr defaultRowHeight="15" x14ac:dyDescent="0.25"/>
  <cols>
    <col min="2" max="2" width="40.7109375" customWidth="1"/>
    <col min="3" max="3" width="10.7109375" customWidth="1"/>
    <col min="4" max="5" width="10.7109375" style="83" customWidth="1"/>
    <col min="6" max="19" width="10.7109375" customWidth="1"/>
    <col min="20" max="21" width="12.7109375" customWidth="1"/>
  </cols>
  <sheetData>
    <row r="1" spans="1:21" ht="19.5" thickBot="1" x14ac:dyDescent="0.35">
      <c r="A1" s="4"/>
      <c r="B1" s="5" t="s">
        <v>62</v>
      </c>
      <c r="C1" s="4"/>
      <c r="D1" s="67"/>
      <c r="E1" s="67"/>
      <c r="F1" s="13"/>
      <c r="G1" s="13"/>
      <c r="H1" s="13"/>
      <c r="I1" s="13"/>
      <c r="J1" s="13"/>
      <c r="K1" s="13"/>
      <c r="L1" s="13"/>
      <c r="M1" s="13"/>
      <c r="N1" s="13"/>
      <c r="O1" s="13"/>
      <c r="P1" s="13"/>
      <c r="Q1" s="13"/>
      <c r="R1" s="13"/>
      <c r="S1" s="13"/>
      <c r="T1" s="13"/>
      <c r="U1" s="13"/>
    </row>
    <row r="2" spans="1:21" ht="15.75" thickBot="1" x14ac:dyDescent="0.3">
      <c r="A2" s="13"/>
      <c r="B2" s="13"/>
      <c r="C2" s="18"/>
      <c r="D2" s="98" t="s">
        <v>27</v>
      </c>
      <c r="E2" s="99"/>
      <c r="F2" s="99"/>
      <c r="G2" s="99"/>
      <c r="H2" s="99"/>
      <c r="I2" s="99"/>
      <c r="J2" s="99"/>
      <c r="K2" s="99"/>
      <c r="L2" s="99"/>
      <c r="M2" s="99"/>
      <c r="N2" s="99"/>
      <c r="O2" s="99"/>
      <c r="P2" s="99"/>
      <c r="Q2" s="99"/>
      <c r="R2" s="99"/>
      <c r="S2" s="99"/>
      <c r="T2" s="100"/>
      <c r="U2" s="101"/>
    </row>
    <row r="3" spans="1:21" ht="30.75" thickBot="1" x14ac:dyDescent="0.3">
      <c r="A3" s="14" t="s">
        <v>36</v>
      </c>
      <c r="B3" s="15" t="s">
        <v>26</v>
      </c>
      <c r="C3" s="20" t="s">
        <v>25</v>
      </c>
      <c r="D3" s="68" t="s">
        <v>45</v>
      </c>
      <c r="E3" s="69" t="s">
        <v>28</v>
      </c>
      <c r="F3" s="30" t="s">
        <v>46</v>
      </c>
      <c r="G3" s="30" t="s">
        <v>29</v>
      </c>
      <c r="H3" s="16" t="s">
        <v>47</v>
      </c>
      <c r="I3" s="16" t="s">
        <v>30</v>
      </c>
      <c r="J3" s="30" t="s">
        <v>48</v>
      </c>
      <c r="K3" s="30" t="s">
        <v>31</v>
      </c>
      <c r="L3" s="16" t="s">
        <v>49</v>
      </c>
      <c r="M3" s="16" t="s">
        <v>49</v>
      </c>
      <c r="N3" s="30" t="s">
        <v>50</v>
      </c>
      <c r="O3" s="30" t="s">
        <v>32</v>
      </c>
      <c r="P3" s="16" t="s">
        <v>51</v>
      </c>
      <c r="Q3" s="16" t="s">
        <v>33</v>
      </c>
      <c r="R3" s="30" t="s">
        <v>52</v>
      </c>
      <c r="S3" s="34" t="s">
        <v>34</v>
      </c>
      <c r="T3" s="22" t="s">
        <v>53</v>
      </c>
      <c r="U3" s="17" t="s">
        <v>35</v>
      </c>
    </row>
    <row r="4" spans="1:21" x14ac:dyDescent="0.25">
      <c r="A4" s="9">
        <v>1</v>
      </c>
      <c r="B4" s="21" t="s">
        <v>0</v>
      </c>
      <c r="C4" s="49">
        <v>2010</v>
      </c>
      <c r="D4" s="26">
        <v>21350</v>
      </c>
      <c r="E4" s="70">
        <f>D4/D$140</f>
        <v>0.26147553029931908</v>
      </c>
      <c r="F4" s="31">
        <v>68836</v>
      </c>
      <c r="G4" s="84">
        <f>F4/F$140</f>
        <v>0.41541543957900834</v>
      </c>
      <c r="H4" s="27">
        <v>96966</v>
      </c>
      <c r="I4" s="70">
        <f>H4/H$140</f>
        <v>0.60655686431506983</v>
      </c>
      <c r="J4" s="31">
        <v>61598</v>
      </c>
      <c r="K4" s="84">
        <f>J4/J$140</f>
        <v>0.50075196527139854</v>
      </c>
      <c r="L4" s="27">
        <v>42266</v>
      </c>
      <c r="M4" s="70">
        <f>L4/L$140</f>
        <v>0.31425469902450631</v>
      </c>
      <c r="N4" s="31">
        <v>55181</v>
      </c>
      <c r="O4" s="84">
        <f>N4/N$140</f>
        <v>0.74878551849539987</v>
      </c>
      <c r="P4" s="27">
        <v>45404</v>
      </c>
      <c r="Q4" s="70">
        <f>P4/P$140</f>
        <v>0.76901188984113</v>
      </c>
      <c r="R4" s="31">
        <v>24676</v>
      </c>
      <c r="S4" s="84">
        <f>R4/R$140</f>
        <v>0.70520991112000231</v>
      </c>
      <c r="T4" s="23">
        <f>SUM(D4,F4,H4,J4,L4,N4,P4,R4)</f>
        <v>416277</v>
      </c>
      <c r="U4" s="70">
        <f>T4/T$140</f>
        <v>0.50006066408553995</v>
      </c>
    </row>
    <row r="5" spans="1:21" x14ac:dyDescent="0.25">
      <c r="A5" s="10">
        <v>2</v>
      </c>
      <c r="B5" s="7" t="s">
        <v>0</v>
      </c>
      <c r="C5" s="50">
        <v>2011</v>
      </c>
      <c r="D5" s="19">
        <v>11762</v>
      </c>
      <c r="E5" s="71">
        <f>D5/D$141</f>
        <v>0.13309946814529819</v>
      </c>
      <c r="F5" s="32">
        <v>63693</v>
      </c>
      <c r="G5" s="85">
        <f>F5/F$141</f>
        <v>0.44589514361921828</v>
      </c>
      <c r="H5" s="8">
        <v>66040</v>
      </c>
      <c r="I5" s="71">
        <f>H5/H$141</f>
        <v>0.42392029990242902</v>
      </c>
      <c r="J5" s="32">
        <v>58351</v>
      </c>
      <c r="K5" s="85">
        <f>J5/J$141</f>
        <v>0.5085143096175968</v>
      </c>
      <c r="L5" s="8">
        <v>41903</v>
      </c>
      <c r="M5" s="71">
        <f>L5/L$141</f>
        <v>0.30766463284800694</v>
      </c>
      <c r="N5" s="32">
        <v>52864</v>
      </c>
      <c r="O5" s="85">
        <f>N5/N$141</f>
        <v>0.71351059522202731</v>
      </c>
      <c r="P5" s="8">
        <v>37502</v>
      </c>
      <c r="Q5" s="71">
        <f>P5/P$141</f>
        <v>0.7427168122313984</v>
      </c>
      <c r="R5" s="32">
        <v>25717</v>
      </c>
      <c r="S5" s="85">
        <f>R5/R$141</f>
        <v>0.71063030202547739</v>
      </c>
      <c r="T5" s="24">
        <f t="shared" ref="T5:T68" si="0">SUM(D5,F5,H5,J5,L5,N5,P5,R5)</f>
        <v>357832</v>
      </c>
      <c r="U5" s="71">
        <f>T5/T$141</f>
        <v>0.44801017635849627</v>
      </c>
    </row>
    <row r="6" spans="1:21" x14ac:dyDescent="0.25">
      <c r="A6" s="10">
        <v>3</v>
      </c>
      <c r="B6" s="7" t="s">
        <v>0</v>
      </c>
      <c r="C6" s="50">
        <v>2012</v>
      </c>
      <c r="D6" s="19">
        <v>17180</v>
      </c>
      <c r="E6" s="71">
        <f>D6/D$142</f>
        <v>0.20125108356957103</v>
      </c>
      <c r="F6" s="32">
        <v>72306</v>
      </c>
      <c r="G6" s="85">
        <f>F6/F$142</f>
        <v>0.53747918648905801</v>
      </c>
      <c r="H6" s="8">
        <v>68671</v>
      </c>
      <c r="I6" s="71">
        <f>H6/H$142</f>
        <v>0.52052271331872935</v>
      </c>
      <c r="J6" s="32">
        <v>58971</v>
      </c>
      <c r="K6" s="85">
        <f>J6/J$142</f>
        <v>0.48440516186267341</v>
      </c>
      <c r="L6" s="8">
        <v>36566</v>
      </c>
      <c r="M6" s="71">
        <f>L6/L$142</f>
        <v>0.29953471607850846</v>
      </c>
      <c r="N6" s="32">
        <v>35913</v>
      </c>
      <c r="O6" s="85">
        <f>N6/N$142</f>
        <v>0.66008050434686716</v>
      </c>
      <c r="P6" s="8">
        <v>36507</v>
      </c>
      <c r="Q6" s="71">
        <f>P6/P$142</f>
        <v>0.65484582683097459</v>
      </c>
      <c r="R6" s="32">
        <v>26558</v>
      </c>
      <c r="S6" s="85">
        <f>R6/R$142</f>
        <v>0.69165060680243762</v>
      </c>
      <c r="T6" s="24">
        <f t="shared" si="0"/>
        <v>352672</v>
      </c>
      <c r="U6" s="71">
        <f>T6/T$142</f>
        <v>0.47390048240368721</v>
      </c>
    </row>
    <row r="7" spans="1:21" x14ac:dyDescent="0.25">
      <c r="A7" s="10">
        <v>4</v>
      </c>
      <c r="B7" s="7" t="s">
        <v>0</v>
      </c>
      <c r="C7" s="50">
        <v>2013</v>
      </c>
      <c r="D7" s="19">
        <v>15475</v>
      </c>
      <c r="E7" s="71">
        <f>D7/D$143</f>
        <v>0.18810701739458105</v>
      </c>
      <c r="F7" s="32">
        <v>73973</v>
      </c>
      <c r="G7" s="85">
        <f>F7/F$143</f>
        <v>0.57841565732783895</v>
      </c>
      <c r="H7" s="8">
        <v>55076</v>
      </c>
      <c r="I7" s="71">
        <f>H7/H$143</f>
        <v>0.50352437809125894</v>
      </c>
      <c r="J7" s="32">
        <v>50752</v>
      </c>
      <c r="K7" s="85">
        <f>J7/J$143</f>
        <v>0.47870664692177817</v>
      </c>
      <c r="L7" s="8">
        <v>34992</v>
      </c>
      <c r="M7" s="71">
        <f>L7/L$143</f>
        <v>0.32495078191746218</v>
      </c>
      <c r="N7" s="32">
        <v>35068</v>
      </c>
      <c r="O7" s="85">
        <f>N7/N$143</f>
        <v>0.78055512275469097</v>
      </c>
      <c r="P7" s="8">
        <v>26968</v>
      </c>
      <c r="Q7" s="71">
        <f>P7/P$143</f>
        <v>0.64583183657829824</v>
      </c>
      <c r="R7" s="32">
        <v>34831</v>
      </c>
      <c r="S7" s="85">
        <f>R7/R$143</f>
        <v>0.71908419009868285</v>
      </c>
      <c r="T7" s="24">
        <f t="shared" si="0"/>
        <v>327135</v>
      </c>
      <c r="U7" s="71">
        <f>T7/T$143</f>
        <v>0.48945780879224132</v>
      </c>
    </row>
    <row r="8" spans="1:21" x14ac:dyDescent="0.25">
      <c r="A8" s="10">
        <v>5</v>
      </c>
      <c r="B8" s="7" t="s">
        <v>0</v>
      </c>
      <c r="C8" s="50">
        <v>2014</v>
      </c>
      <c r="D8" s="19" t="s">
        <v>24</v>
      </c>
      <c r="E8" s="71" t="s">
        <v>24</v>
      </c>
      <c r="F8" s="32" t="s">
        <v>24</v>
      </c>
      <c r="G8" s="85" t="s">
        <v>24</v>
      </c>
      <c r="H8" s="8" t="s">
        <v>24</v>
      </c>
      <c r="I8" s="71" t="s">
        <v>24</v>
      </c>
      <c r="J8" s="32" t="s">
        <v>24</v>
      </c>
      <c r="K8" s="85" t="s">
        <v>24</v>
      </c>
      <c r="L8" s="8" t="s">
        <v>24</v>
      </c>
      <c r="M8" s="71" t="s">
        <v>24</v>
      </c>
      <c r="N8" s="32" t="s">
        <v>24</v>
      </c>
      <c r="O8" s="85" t="s">
        <v>24</v>
      </c>
      <c r="P8" s="8" t="s">
        <v>24</v>
      </c>
      <c r="Q8" s="71" t="s">
        <v>24</v>
      </c>
      <c r="R8" s="32" t="s">
        <v>24</v>
      </c>
      <c r="S8" s="85" t="s">
        <v>24</v>
      </c>
      <c r="T8" s="24">
        <f t="shared" si="0"/>
        <v>0</v>
      </c>
      <c r="U8" s="71" t="e">
        <f>T8/T$144</f>
        <v>#DIV/0!</v>
      </c>
    </row>
    <row r="9" spans="1:21" x14ac:dyDescent="0.25">
      <c r="A9" s="10">
        <v>6</v>
      </c>
      <c r="B9" s="7" t="s">
        <v>0</v>
      </c>
      <c r="C9" s="50">
        <v>2015</v>
      </c>
      <c r="D9" s="19">
        <v>6084</v>
      </c>
      <c r="E9" s="71">
        <f>D9/D$145</f>
        <v>8.8972082888521667E-2</v>
      </c>
      <c r="F9" s="32">
        <v>62203</v>
      </c>
      <c r="G9" s="85">
        <f>F9/F$145</f>
        <v>0.380474407907614</v>
      </c>
      <c r="H9" s="8">
        <v>67417</v>
      </c>
      <c r="I9" s="71">
        <f>H9/H$145</f>
        <v>0.42508638301092083</v>
      </c>
      <c r="J9" s="32">
        <v>55221</v>
      </c>
      <c r="K9" s="85">
        <f>J9/J$145</f>
        <v>0.48522472650586529</v>
      </c>
      <c r="L9" s="8">
        <v>38128</v>
      </c>
      <c r="M9" s="71">
        <f>L9/L$145</f>
        <v>0.2601457383805027</v>
      </c>
      <c r="N9" s="32">
        <v>42800</v>
      </c>
      <c r="O9" s="85">
        <f>N9/N$145</f>
        <v>0.72453954496208017</v>
      </c>
      <c r="P9" s="8">
        <v>44149</v>
      </c>
      <c r="Q9" s="71">
        <f>P9/P$145</f>
        <v>0.5885591638671146</v>
      </c>
      <c r="R9" s="32">
        <v>8492</v>
      </c>
      <c r="S9" s="85">
        <f>R9/R$145</f>
        <v>0.38456661534281317</v>
      </c>
      <c r="T9" s="24">
        <f>SUM(D9,F9,H9,J9,L9,N9,P9,R9)</f>
        <v>324494</v>
      </c>
      <c r="U9" s="71">
        <f>T9/T$145</f>
        <v>0.40209913258983893</v>
      </c>
    </row>
    <row r="10" spans="1:21" x14ac:dyDescent="0.25">
      <c r="A10" s="10">
        <v>7</v>
      </c>
      <c r="B10" s="7" t="s">
        <v>0</v>
      </c>
      <c r="C10" s="50">
        <v>2016</v>
      </c>
      <c r="D10" s="19">
        <v>14637</v>
      </c>
      <c r="E10" s="71">
        <f>D10/D$146</f>
        <v>0.14825581395348839</v>
      </c>
      <c r="F10" s="32">
        <v>82377</v>
      </c>
      <c r="G10" s="85">
        <f>F10/F$146</f>
        <v>0.48607742826290912</v>
      </c>
      <c r="H10" s="8">
        <v>81076</v>
      </c>
      <c r="I10" s="71">
        <f>H10/H$146</f>
        <v>0.46920610669351948</v>
      </c>
      <c r="J10" s="32">
        <v>68206</v>
      </c>
      <c r="K10" s="85">
        <f>J10/J$146</f>
        <v>0.53057128632771178</v>
      </c>
      <c r="L10" s="8">
        <v>45933</v>
      </c>
      <c r="M10" s="71">
        <f>L10/L$146</f>
        <v>0.34572742531556011</v>
      </c>
      <c r="N10" s="32">
        <v>38013</v>
      </c>
      <c r="O10" s="85">
        <f>N10/N$146</f>
        <v>0.65344747563302563</v>
      </c>
      <c r="P10" s="8">
        <v>33740</v>
      </c>
      <c r="Q10" s="71">
        <f>P10/P$146</f>
        <v>0.58512390961274996</v>
      </c>
      <c r="R10" s="32">
        <v>16444</v>
      </c>
      <c r="S10" s="85">
        <f>R10/R$146</f>
        <v>0.54904841402337223</v>
      </c>
      <c r="T10" s="24">
        <f t="shared" si="0"/>
        <v>380426</v>
      </c>
      <c r="U10" s="71">
        <f>T10/T$146</f>
        <v>0.44851401569455973</v>
      </c>
    </row>
    <row r="11" spans="1:21" ht="15.75" thickBot="1" x14ac:dyDescent="0.3">
      <c r="A11" s="11">
        <v>8</v>
      </c>
      <c r="B11" s="12" t="s">
        <v>0</v>
      </c>
      <c r="C11" s="51">
        <v>2017</v>
      </c>
      <c r="D11" s="28">
        <v>12815</v>
      </c>
      <c r="E11" s="72">
        <f>D11/D$147</f>
        <v>0.15221703547969451</v>
      </c>
      <c r="F11" s="33">
        <v>79536</v>
      </c>
      <c r="G11" s="86">
        <f>F11/F$147</f>
        <v>0.4662270289281632</v>
      </c>
      <c r="H11" s="29">
        <v>73187</v>
      </c>
      <c r="I11" s="72">
        <f>H11/H$147</f>
        <v>0.48559220260488201</v>
      </c>
      <c r="J11" s="33">
        <v>63838</v>
      </c>
      <c r="K11" s="86">
        <f>J11/J$147</f>
        <v>0.56181574963917347</v>
      </c>
      <c r="L11" s="29">
        <v>32791</v>
      </c>
      <c r="M11" s="72">
        <f>L11/L$147</f>
        <v>0.32166960957425939</v>
      </c>
      <c r="N11" s="33">
        <v>41439</v>
      </c>
      <c r="O11" s="86">
        <f>N11/N$147</f>
        <v>0.6308458165875046</v>
      </c>
      <c r="P11" s="29">
        <v>37806</v>
      </c>
      <c r="Q11" s="72">
        <f>P11/P$147</f>
        <v>0.68272686230248303</v>
      </c>
      <c r="R11" s="33">
        <v>10867</v>
      </c>
      <c r="S11" s="86">
        <f>R11/R$147</f>
        <v>0.47587143107374319</v>
      </c>
      <c r="T11" s="25">
        <f t="shared" si="0"/>
        <v>352279</v>
      </c>
      <c r="U11" s="72">
        <f>T11/T$147</f>
        <v>0.46051468819610752</v>
      </c>
    </row>
    <row r="12" spans="1:21" x14ac:dyDescent="0.25">
      <c r="A12" s="9">
        <v>9</v>
      </c>
      <c r="B12" s="21" t="s">
        <v>1</v>
      </c>
      <c r="C12" s="49">
        <v>2010</v>
      </c>
      <c r="D12" s="26">
        <v>36384</v>
      </c>
      <c r="E12" s="70">
        <f>D12/D$140</f>
        <v>0.44559839318081612</v>
      </c>
      <c r="F12" s="31">
        <v>65443</v>
      </c>
      <c r="G12" s="84">
        <f>F12/F$140</f>
        <v>0.3949391686380534</v>
      </c>
      <c r="H12" s="27">
        <v>60451</v>
      </c>
      <c r="I12" s="70">
        <f>H12/H$140</f>
        <v>0.37814253454520436</v>
      </c>
      <c r="J12" s="31">
        <v>43624</v>
      </c>
      <c r="K12" s="84">
        <f>J12/J$140</f>
        <v>0.35463495134581458</v>
      </c>
      <c r="L12" s="27">
        <v>67450</v>
      </c>
      <c r="M12" s="70">
        <f>L12/L$140</f>
        <v>0.50150190340233169</v>
      </c>
      <c r="N12" s="31">
        <v>15009</v>
      </c>
      <c r="O12" s="84">
        <f>N12/N$140</f>
        <v>0.20366651287757484</v>
      </c>
      <c r="P12" s="27">
        <v>8057</v>
      </c>
      <c r="Q12" s="70">
        <f>P12/P$140</f>
        <v>0.13646217946546527</v>
      </c>
      <c r="R12" s="31">
        <v>9597</v>
      </c>
      <c r="S12" s="84">
        <f>R12/R$140</f>
        <v>0.27427052670686747</v>
      </c>
      <c r="T12" s="23">
        <f t="shared" si="0"/>
        <v>306015</v>
      </c>
      <c r="U12" s="70">
        <f>T12/T$140</f>
        <v>0.36760633933687548</v>
      </c>
    </row>
    <row r="13" spans="1:21" x14ac:dyDescent="0.25">
      <c r="A13" s="10">
        <v>10</v>
      </c>
      <c r="B13" s="7" t="s">
        <v>1</v>
      </c>
      <c r="C13" s="50">
        <v>2011</v>
      </c>
      <c r="D13" s="19">
        <v>34911</v>
      </c>
      <c r="E13" s="71">
        <f>D13/D$141</f>
        <v>0.39505488287880502</v>
      </c>
      <c r="F13" s="32">
        <v>59256</v>
      </c>
      <c r="G13" s="85">
        <f>F13/F$141</f>
        <v>0.41483306847377888</v>
      </c>
      <c r="H13" s="8">
        <v>85295</v>
      </c>
      <c r="I13" s="71">
        <f>H13/H$141</f>
        <v>0.54752092641092798</v>
      </c>
      <c r="J13" s="32">
        <v>48599</v>
      </c>
      <c r="K13" s="85">
        <f>J13/J$141</f>
        <v>0.42352807892076549</v>
      </c>
      <c r="L13" s="8">
        <v>63010</v>
      </c>
      <c r="M13" s="71">
        <f>L13/L$141</f>
        <v>0.46263867779760198</v>
      </c>
      <c r="N13" s="32">
        <v>10379</v>
      </c>
      <c r="O13" s="85">
        <f>N13/N$141</f>
        <v>0.14008638142799298</v>
      </c>
      <c r="P13" s="8">
        <v>9543</v>
      </c>
      <c r="Q13" s="71">
        <f>P13/P$141</f>
        <v>0.18899649456360287</v>
      </c>
      <c r="R13" s="32">
        <v>8973</v>
      </c>
      <c r="S13" s="85">
        <f>R13/R$141</f>
        <v>0.24794827157423527</v>
      </c>
      <c r="T13" s="24">
        <f t="shared" si="0"/>
        <v>319966</v>
      </c>
      <c r="U13" s="71">
        <f>T13/T$141</f>
        <v>0.40060146685797421</v>
      </c>
    </row>
    <row r="14" spans="1:21" x14ac:dyDescent="0.25">
      <c r="A14" s="10">
        <v>11</v>
      </c>
      <c r="B14" s="7" t="s">
        <v>1</v>
      </c>
      <c r="C14" s="50">
        <v>2012</v>
      </c>
      <c r="D14" s="19">
        <v>33747</v>
      </c>
      <c r="E14" s="71">
        <f>D14/D$142</f>
        <v>0.39532132230630462</v>
      </c>
      <c r="F14" s="32">
        <v>47176</v>
      </c>
      <c r="G14" s="85">
        <f>F14/F$142</f>
        <v>0.3506779257849667</v>
      </c>
      <c r="H14" s="8">
        <v>60598</v>
      </c>
      <c r="I14" s="71">
        <f>H14/H$142</f>
        <v>0.45932978086365944</v>
      </c>
      <c r="J14" s="32">
        <v>52372</v>
      </c>
      <c r="K14" s="85">
        <f>J14/J$142</f>
        <v>0.43019903235610607</v>
      </c>
      <c r="L14" s="8">
        <v>57575</v>
      </c>
      <c r="M14" s="71">
        <f>L14/L$142</f>
        <v>0.47163242570202168</v>
      </c>
      <c r="N14" s="32">
        <v>12323</v>
      </c>
      <c r="O14" s="85">
        <f>N14/N$142</f>
        <v>0.22649659051225027</v>
      </c>
      <c r="P14" s="8">
        <v>13457</v>
      </c>
      <c r="Q14" s="71">
        <f>P14/P$142</f>
        <v>0.24138549570395881</v>
      </c>
      <c r="R14" s="32">
        <v>11716</v>
      </c>
      <c r="S14" s="85">
        <f>R14/R$142</f>
        <v>0.30512005833637168</v>
      </c>
      <c r="T14" s="24">
        <f t="shared" si="0"/>
        <v>288964</v>
      </c>
      <c r="U14" s="71">
        <f>T14/T$142</f>
        <v>0.38829331219177898</v>
      </c>
    </row>
    <row r="15" spans="1:21" x14ac:dyDescent="0.25">
      <c r="A15" s="10">
        <v>12</v>
      </c>
      <c r="B15" s="7" t="s">
        <v>1</v>
      </c>
      <c r="C15" s="50">
        <v>2013</v>
      </c>
      <c r="D15" s="19">
        <v>37887</v>
      </c>
      <c r="E15" s="71">
        <f>D15/D$143</f>
        <v>0.46053703185967643</v>
      </c>
      <c r="F15" s="32">
        <v>31721</v>
      </c>
      <c r="G15" s="85">
        <f>F15/F$143</f>
        <v>0.24803540570338339</v>
      </c>
      <c r="H15" s="8">
        <v>50955</v>
      </c>
      <c r="I15" s="71">
        <f>H15/H$143</f>
        <v>0.46584873058392223</v>
      </c>
      <c r="J15" s="32">
        <v>41192</v>
      </c>
      <c r="K15" s="85">
        <f>J15/J$143</f>
        <v>0.38853413067469039</v>
      </c>
      <c r="L15" s="8">
        <v>51152</v>
      </c>
      <c r="M15" s="71">
        <f>L15/L$143</f>
        <v>0.47501950150440175</v>
      </c>
      <c r="N15" s="32">
        <v>5700</v>
      </c>
      <c r="O15" s="85">
        <f>N15/N$143</f>
        <v>0.12687248202639839</v>
      </c>
      <c r="P15" s="8">
        <v>11195</v>
      </c>
      <c r="Q15" s="71">
        <f>P15/P$143</f>
        <v>0.26809876188423498</v>
      </c>
      <c r="R15" s="32">
        <v>12903</v>
      </c>
      <c r="S15" s="85">
        <f>R15/R$143</f>
        <v>0.26638176638176636</v>
      </c>
      <c r="T15" s="24">
        <f t="shared" si="0"/>
        <v>242705</v>
      </c>
      <c r="U15" s="71">
        <f>T15/T$143</f>
        <v>0.36313405011056882</v>
      </c>
    </row>
    <row r="16" spans="1:21" x14ac:dyDescent="0.25">
      <c r="A16" s="10">
        <v>13</v>
      </c>
      <c r="B16" s="7" t="s">
        <v>1</v>
      </c>
      <c r="C16" s="50">
        <v>2014</v>
      </c>
      <c r="D16" s="19" t="s">
        <v>24</v>
      </c>
      <c r="E16" s="71" t="s">
        <v>24</v>
      </c>
      <c r="F16" s="32" t="s">
        <v>24</v>
      </c>
      <c r="G16" s="85" t="s">
        <v>24</v>
      </c>
      <c r="H16" s="8" t="s">
        <v>24</v>
      </c>
      <c r="I16" s="71" t="s">
        <v>24</v>
      </c>
      <c r="J16" s="32" t="s">
        <v>24</v>
      </c>
      <c r="K16" s="85" t="s">
        <v>24</v>
      </c>
      <c r="L16" s="8" t="s">
        <v>24</v>
      </c>
      <c r="M16" s="71" t="s">
        <v>24</v>
      </c>
      <c r="N16" s="32" t="s">
        <v>24</v>
      </c>
      <c r="O16" s="85" t="s">
        <v>24</v>
      </c>
      <c r="P16" s="8" t="s">
        <v>24</v>
      </c>
      <c r="Q16" s="71" t="s">
        <v>24</v>
      </c>
      <c r="R16" s="32" t="s">
        <v>24</v>
      </c>
      <c r="S16" s="85" t="s">
        <v>24</v>
      </c>
      <c r="T16" s="24">
        <f t="shared" si="0"/>
        <v>0</v>
      </c>
      <c r="U16" s="71" t="e">
        <f>T16/T$144</f>
        <v>#DIV/0!</v>
      </c>
    </row>
    <row r="17" spans="1:21" x14ac:dyDescent="0.25">
      <c r="A17" s="10">
        <v>14</v>
      </c>
      <c r="B17" s="7" t="s">
        <v>1</v>
      </c>
      <c r="C17" s="50">
        <v>2015</v>
      </c>
      <c r="D17" s="19">
        <v>40308</v>
      </c>
      <c r="E17" s="71">
        <f>D17/D$145</f>
        <v>0.58946198505432801</v>
      </c>
      <c r="F17" s="32">
        <v>61465</v>
      </c>
      <c r="G17" s="85">
        <f>F17/F$145</f>
        <v>0.37596031513016248</v>
      </c>
      <c r="H17" s="8">
        <v>79920</v>
      </c>
      <c r="I17" s="71">
        <f>H17/H$145</f>
        <v>0.50392191480239101</v>
      </c>
      <c r="J17" s="32">
        <v>50231</v>
      </c>
      <c r="K17" s="85">
        <f>J17/J$145</f>
        <v>0.44137779535169808</v>
      </c>
      <c r="L17" s="8">
        <v>71683</v>
      </c>
      <c r="M17" s="71">
        <f>L17/L$145</f>
        <v>0.48909009033596246</v>
      </c>
      <c r="N17" s="32">
        <v>10802</v>
      </c>
      <c r="O17" s="85">
        <f>N17/N$145</f>
        <v>0.18286159263271939</v>
      </c>
      <c r="P17" s="8">
        <v>18081</v>
      </c>
      <c r="Q17" s="71">
        <f>P17/P$145</f>
        <v>0.2410414333706607</v>
      </c>
      <c r="R17" s="32">
        <v>8273</v>
      </c>
      <c r="S17" s="85">
        <f>R17/R$145</f>
        <v>0.37464903541345895</v>
      </c>
      <c r="T17" s="24">
        <f>SUM(D17,F17,H17,J17,L17,N17,P17,R17)</f>
        <v>340763</v>
      </c>
      <c r="U17" s="71">
        <f>T17/T$145</f>
        <v>0.42225898389095418</v>
      </c>
    </row>
    <row r="18" spans="1:21" x14ac:dyDescent="0.25">
      <c r="A18" s="10">
        <v>15</v>
      </c>
      <c r="B18" s="7" t="s">
        <v>1</v>
      </c>
      <c r="C18" s="50">
        <v>2016</v>
      </c>
      <c r="D18" s="19">
        <v>61415</v>
      </c>
      <c r="E18" s="71">
        <f>D18/D$146</f>
        <v>0.62206263673932416</v>
      </c>
      <c r="F18" s="32">
        <v>53363</v>
      </c>
      <c r="G18" s="85">
        <f>F18/F$146</f>
        <v>0.31487611595947435</v>
      </c>
      <c r="H18" s="8">
        <v>79936</v>
      </c>
      <c r="I18" s="71">
        <f>H18/H$146</f>
        <v>0.46260865539312707</v>
      </c>
      <c r="J18" s="32">
        <v>47486</v>
      </c>
      <c r="K18" s="85">
        <f>J18/J$146</f>
        <v>0.36939137469662081</v>
      </c>
      <c r="L18" s="8">
        <v>57982</v>
      </c>
      <c r="M18" s="71">
        <f>L18/L$146</f>
        <v>0.4364175554535259</v>
      </c>
      <c r="N18" s="32">
        <v>13830</v>
      </c>
      <c r="O18" s="85">
        <f>N18/N$146</f>
        <v>0.23773915734103451</v>
      </c>
      <c r="P18" s="8">
        <v>12257</v>
      </c>
      <c r="Q18" s="71">
        <f>P18/P$146</f>
        <v>0.21256264849210066</v>
      </c>
      <c r="R18" s="32">
        <v>9635</v>
      </c>
      <c r="S18" s="85">
        <f>R18/R$146</f>
        <v>0.32170283806343908</v>
      </c>
      <c r="T18" s="24">
        <f t="shared" si="0"/>
        <v>335904</v>
      </c>
      <c r="U18" s="71">
        <f>T18/T$146</f>
        <v>0.39602354183958349</v>
      </c>
    </row>
    <row r="19" spans="1:21" ht="15.75" thickBot="1" x14ac:dyDescent="0.3">
      <c r="A19" s="11">
        <v>16</v>
      </c>
      <c r="B19" s="12" t="s">
        <v>1</v>
      </c>
      <c r="C19" s="51">
        <v>2017</v>
      </c>
      <c r="D19" s="28">
        <v>51984</v>
      </c>
      <c r="E19" s="72">
        <f>D19/D$147</f>
        <v>0.61746784021665535</v>
      </c>
      <c r="F19" s="33">
        <v>57832</v>
      </c>
      <c r="G19" s="86">
        <f>F19/F$147</f>
        <v>0.33900172924177147</v>
      </c>
      <c r="H19" s="29">
        <v>73594</v>
      </c>
      <c r="I19" s="72">
        <f>H19/H$147</f>
        <v>0.48829262790527944</v>
      </c>
      <c r="J19" s="33">
        <v>45723</v>
      </c>
      <c r="K19" s="86">
        <f>J19/J$147</f>
        <v>0.40239201605238145</v>
      </c>
      <c r="L19" s="29">
        <v>42154</v>
      </c>
      <c r="M19" s="72">
        <f>L19/L$147</f>
        <v>0.41351775554247594</v>
      </c>
      <c r="N19" s="33">
        <v>17363</v>
      </c>
      <c r="O19" s="86">
        <f>N19/N$147</f>
        <v>0.26432529533552551</v>
      </c>
      <c r="P19" s="29">
        <v>12679</v>
      </c>
      <c r="Q19" s="72">
        <f>P19/P$147</f>
        <v>0.22896613995485326</v>
      </c>
      <c r="R19" s="33">
        <v>8440</v>
      </c>
      <c r="S19" s="86">
        <f>R19/R$147</f>
        <v>0.36959187248204589</v>
      </c>
      <c r="T19" s="25">
        <f t="shared" si="0"/>
        <v>309769</v>
      </c>
      <c r="U19" s="72">
        <f>T19/T$147</f>
        <v>0.40494373620857343</v>
      </c>
    </row>
    <row r="20" spans="1:21" x14ac:dyDescent="0.25">
      <c r="A20" s="9">
        <v>17</v>
      </c>
      <c r="B20" s="21" t="s">
        <v>40</v>
      </c>
      <c r="C20" s="49">
        <v>2010</v>
      </c>
      <c r="D20" s="26">
        <v>835</v>
      </c>
      <c r="E20" s="27">
        <f>D20/D$140</f>
        <v>1.0226326360652526E-2</v>
      </c>
      <c r="F20" s="31">
        <v>90</v>
      </c>
      <c r="G20" s="31">
        <f>F20/F$140</f>
        <v>5.4313716023753197E-4</v>
      </c>
      <c r="H20" s="27" t="s">
        <v>24</v>
      </c>
      <c r="I20" s="27" t="s">
        <v>24</v>
      </c>
      <c r="J20" s="31" t="s">
        <v>24</v>
      </c>
      <c r="K20" s="31" t="s">
        <v>24</v>
      </c>
      <c r="L20" s="27">
        <v>149</v>
      </c>
      <c r="M20" s="27">
        <f>L20/L$140</f>
        <v>1.1078396383535571E-3</v>
      </c>
      <c r="N20" s="31" t="s">
        <v>24</v>
      </c>
      <c r="O20" s="31" t="s">
        <v>24</v>
      </c>
      <c r="P20" s="27">
        <v>2105</v>
      </c>
      <c r="Q20" s="27">
        <f>P20/P$140</f>
        <v>3.5652586294502221E-2</v>
      </c>
      <c r="R20" s="31" t="s">
        <v>24</v>
      </c>
      <c r="S20" s="31" t="s">
        <v>24</v>
      </c>
      <c r="T20" s="23">
        <f t="shared" si="0"/>
        <v>3179</v>
      </c>
      <c r="U20" s="27">
        <f>T20/T$140</f>
        <v>3.8188342164662751E-3</v>
      </c>
    </row>
    <row r="21" spans="1:21" x14ac:dyDescent="0.25">
      <c r="A21" s="10">
        <v>18</v>
      </c>
      <c r="B21" s="7" t="s">
        <v>40</v>
      </c>
      <c r="C21" s="50">
        <v>2011</v>
      </c>
      <c r="D21" s="19">
        <v>44</v>
      </c>
      <c r="E21" s="8">
        <f>D21/D$141</f>
        <v>4.9790652936516921E-4</v>
      </c>
      <c r="F21" s="32">
        <v>134</v>
      </c>
      <c r="G21" s="32">
        <f>F21/F$141</f>
        <v>9.3809287119424821E-4</v>
      </c>
      <c r="H21" s="8" t="s">
        <v>24</v>
      </c>
      <c r="I21" s="8" t="s">
        <v>24</v>
      </c>
      <c r="J21" s="32" t="s">
        <v>24</v>
      </c>
      <c r="K21" s="32" t="s">
        <v>24</v>
      </c>
      <c r="L21" s="8">
        <v>244</v>
      </c>
      <c r="M21" s="8">
        <f>L21/L$141</f>
        <v>1.791522573918662E-3</v>
      </c>
      <c r="N21" s="32" t="s">
        <v>24</v>
      </c>
      <c r="O21" s="32" t="s">
        <v>24</v>
      </c>
      <c r="P21" s="8">
        <v>1225</v>
      </c>
      <c r="Q21" s="8">
        <f>P21/P$141</f>
        <v>2.4260788624165724E-2</v>
      </c>
      <c r="R21" s="32" t="s">
        <v>24</v>
      </c>
      <c r="S21" s="32" t="s">
        <v>24</v>
      </c>
      <c r="T21" s="24">
        <f t="shared" si="0"/>
        <v>1647</v>
      </c>
      <c r="U21" s="8">
        <f>T21/T$141</f>
        <v>2.0620647691163545E-3</v>
      </c>
    </row>
    <row r="22" spans="1:21" x14ac:dyDescent="0.25">
      <c r="A22" s="10">
        <v>19</v>
      </c>
      <c r="B22" s="7" t="s">
        <v>40</v>
      </c>
      <c r="C22" s="50">
        <v>2012</v>
      </c>
      <c r="D22" s="19">
        <v>44</v>
      </c>
      <c r="E22" s="8">
        <f>D22/D$142</f>
        <v>5.1542768783824941E-4</v>
      </c>
      <c r="F22" s="32">
        <v>82</v>
      </c>
      <c r="G22" s="32">
        <f>F22/F$142</f>
        <v>6.0953853472882965E-4</v>
      </c>
      <c r="H22" s="8" t="s">
        <v>24</v>
      </c>
      <c r="I22" s="8" t="s">
        <v>24</v>
      </c>
      <c r="J22" s="32" t="s">
        <v>24</v>
      </c>
      <c r="K22" s="32" t="s">
        <v>24</v>
      </c>
      <c r="L22" s="8">
        <v>611</v>
      </c>
      <c r="M22" s="8">
        <f>L22/L$142</f>
        <v>5.0050788033683931E-3</v>
      </c>
      <c r="N22" s="32" t="s">
        <v>24</v>
      </c>
      <c r="O22" s="32" t="s">
        <v>24</v>
      </c>
      <c r="P22" s="8">
        <v>1265</v>
      </c>
      <c r="Q22" s="8">
        <f>P22/P$142</f>
        <v>2.2690989972914313E-2</v>
      </c>
      <c r="R22" s="32" t="s">
        <v>24</v>
      </c>
      <c r="S22" s="32" t="s">
        <v>24</v>
      </c>
      <c r="T22" s="24">
        <f t="shared" si="0"/>
        <v>2002</v>
      </c>
      <c r="U22" s="8">
        <f>T22/T$142</f>
        <v>2.6901732084548299E-3</v>
      </c>
    </row>
    <row r="23" spans="1:21" x14ac:dyDescent="0.25">
      <c r="A23" s="10">
        <v>20</v>
      </c>
      <c r="B23" s="7" t="s">
        <v>40</v>
      </c>
      <c r="C23" s="50">
        <v>2013</v>
      </c>
      <c r="D23" s="19">
        <v>102</v>
      </c>
      <c r="E23" s="8">
        <f>D23/D$143</f>
        <v>1.2398653165910996E-3</v>
      </c>
      <c r="F23" s="32">
        <v>15</v>
      </c>
      <c r="G23" s="32">
        <f>F23/F$143</f>
        <v>1.1728921173830431E-4</v>
      </c>
      <c r="H23" s="8" t="s">
        <v>24</v>
      </c>
      <c r="I23" s="8" t="s">
        <v>24</v>
      </c>
      <c r="J23" s="32" t="s">
        <v>24</v>
      </c>
      <c r="K23" s="32" t="s">
        <v>24</v>
      </c>
      <c r="L23" s="8" t="s">
        <v>24</v>
      </c>
      <c r="M23" s="8" t="s">
        <v>24</v>
      </c>
      <c r="N23" s="32" t="s">
        <v>24</v>
      </c>
      <c r="O23" s="32" t="s">
        <v>24</v>
      </c>
      <c r="P23" s="8">
        <v>1174</v>
      </c>
      <c r="Q23" s="8">
        <f>P23/P$143</f>
        <v>2.8115046579016693E-2</v>
      </c>
      <c r="R23" s="32" t="s">
        <v>24</v>
      </c>
      <c r="S23" s="32" t="s">
        <v>24</v>
      </c>
      <c r="T23" s="24">
        <f t="shared" si="0"/>
        <v>1291</v>
      </c>
      <c r="U23" s="8">
        <f>T23/T$143</f>
        <v>1.9315879717877438E-3</v>
      </c>
    </row>
    <row r="24" spans="1:21" x14ac:dyDescent="0.25">
      <c r="A24" s="10">
        <v>21</v>
      </c>
      <c r="B24" s="7" t="s">
        <v>40</v>
      </c>
      <c r="C24" s="50">
        <v>2014</v>
      </c>
      <c r="D24" s="19" t="s">
        <v>24</v>
      </c>
      <c r="E24" s="71" t="s">
        <v>24</v>
      </c>
      <c r="F24" s="32" t="s">
        <v>24</v>
      </c>
      <c r="G24" s="85" t="s">
        <v>24</v>
      </c>
      <c r="H24" s="8" t="s">
        <v>24</v>
      </c>
      <c r="I24" s="71" t="s">
        <v>24</v>
      </c>
      <c r="J24" s="32" t="s">
        <v>24</v>
      </c>
      <c r="K24" s="85" t="s">
        <v>24</v>
      </c>
      <c r="L24" s="8" t="s">
        <v>24</v>
      </c>
      <c r="M24" s="71" t="s">
        <v>24</v>
      </c>
      <c r="N24" s="32" t="s">
        <v>24</v>
      </c>
      <c r="O24" s="85" t="s">
        <v>24</v>
      </c>
      <c r="P24" s="8" t="s">
        <v>24</v>
      </c>
      <c r="Q24" s="71" t="s">
        <v>24</v>
      </c>
      <c r="R24" s="32" t="s">
        <v>24</v>
      </c>
      <c r="S24" s="85" t="s">
        <v>24</v>
      </c>
      <c r="T24" s="24">
        <f t="shared" si="0"/>
        <v>0</v>
      </c>
      <c r="U24" s="8" t="e">
        <f>T24/T$144</f>
        <v>#DIV/0!</v>
      </c>
    </row>
    <row r="25" spans="1:21" x14ac:dyDescent="0.25">
      <c r="A25" s="10">
        <v>22</v>
      </c>
      <c r="B25" s="7" t="s">
        <v>40</v>
      </c>
      <c r="C25" s="50">
        <v>2015</v>
      </c>
      <c r="D25" s="19">
        <v>97</v>
      </c>
      <c r="E25" s="8">
        <f>D25/D$145</f>
        <v>1.4185226890510523E-3</v>
      </c>
      <c r="F25" s="32">
        <v>49</v>
      </c>
      <c r="G25" s="32">
        <f>F25/F$145</f>
        <v>2.9971618712076729E-4</v>
      </c>
      <c r="H25" s="8" t="s">
        <v>24</v>
      </c>
      <c r="I25" s="8" t="s">
        <v>24</v>
      </c>
      <c r="J25" s="32" t="s">
        <v>24</v>
      </c>
      <c r="K25" s="32" t="s">
        <v>24</v>
      </c>
      <c r="L25" s="8">
        <v>223</v>
      </c>
      <c r="M25" s="8">
        <f>L25/L$145</f>
        <v>1.5215196091809722E-3</v>
      </c>
      <c r="N25" s="32" t="s">
        <v>24</v>
      </c>
      <c r="O25" s="32" t="s">
        <v>24</v>
      </c>
      <c r="P25" s="8">
        <v>1088</v>
      </c>
      <c r="Q25" s="8">
        <f>P25/P$145</f>
        <v>1.4504345971311257E-2</v>
      </c>
      <c r="R25" s="32" t="s">
        <v>24</v>
      </c>
      <c r="S25" s="32" t="s">
        <v>24</v>
      </c>
      <c r="T25" s="24">
        <f>SUM(D25,F25,H25,J25,L25,N25,P25,R25)</f>
        <v>1457</v>
      </c>
      <c r="U25" s="8">
        <f>T25/T$145</f>
        <v>1.80545229244114E-3</v>
      </c>
    </row>
    <row r="26" spans="1:21" x14ac:dyDescent="0.25">
      <c r="A26" s="10">
        <v>23</v>
      </c>
      <c r="B26" s="7" t="s">
        <v>40</v>
      </c>
      <c r="C26" s="50">
        <v>2016</v>
      </c>
      <c r="D26" s="19">
        <v>307</v>
      </c>
      <c r="E26" s="8">
        <f>D26/D$146</f>
        <v>3.1095535207843771E-3</v>
      </c>
      <c r="F26" s="32">
        <v>68</v>
      </c>
      <c r="G26" s="32">
        <f>F26/F$146</f>
        <v>4.012438559534557E-4</v>
      </c>
      <c r="H26" s="8">
        <v>3</v>
      </c>
      <c r="I26" s="8">
        <f>H26/H$146</f>
        <v>1.7361713948400987E-5</v>
      </c>
      <c r="J26" s="32">
        <v>510</v>
      </c>
      <c r="K26" s="32">
        <f>J26/J$146</f>
        <v>3.967266164664883E-3</v>
      </c>
      <c r="L26" s="8">
        <v>9</v>
      </c>
      <c r="M26" s="8">
        <f>L26/L$146</f>
        <v>6.7740988566826487E-5</v>
      </c>
      <c r="N26" s="32" t="s">
        <v>24</v>
      </c>
      <c r="O26" s="32" t="s">
        <v>24</v>
      </c>
      <c r="P26" s="8">
        <v>221</v>
      </c>
      <c r="Q26" s="8">
        <f>P26/P$146</f>
        <v>3.8326136343929383E-3</v>
      </c>
      <c r="R26" s="32" t="s">
        <v>24</v>
      </c>
      <c r="S26" s="32" t="s">
        <v>24</v>
      </c>
      <c r="T26" s="24">
        <f t="shared" si="0"/>
        <v>1118</v>
      </c>
      <c r="U26" s="8">
        <f>T26/T$146</f>
        <v>1.3180977891798084E-3</v>
      </c>
    </row>
    <row r="27" spans="1:21" ht="15.75" thickBot="1" x14ac:dyDescent="0.3">
      <c r="A27" s="11">
        <v>24</v>
      </c>
      <c r="B27" s="12" t="s">
        <v>40</v>
      </c>
      <c r="C27" s="51">
        <v>2017</v>
      </c>
      <c r="D27" s="28">
        <v>158</v>
      </c>
      <c r="E27" s="29">
        <f>D27/D$147</f>
        <v>1.876729739039542E-3</v>
      </c>
      <c r="F27" s="33">
        <v>43</v>
      </c>
      <c r="G27" s="33">
        <f>F27/F$147</f>
        <v>2.5205897007532458E-4</v>
      </c>
      <c r="H27" s="29">
        <v>29</v>
      </c>
      <c r="I27" s="29">
        <f>H27/H$147</f>
        <v>1.9241359634281468E-4</v>
      </c>
      <c r="J27" s="33">
        <v>62</v>
      </c>
      <c r="K27" s="33">
        <f>J27/J$147</f>
        <v>5.4564015911571096E-4</v>
      </c>
      <c r="L27" s="29">
        <v>81</v>
      </c>
      <c r="M27" s="29">
        <f>L27/L$147</f>
        <v>7.9458505002942905E-4</v>
      </c>
      <c r="N27" s="33" t="s">
        <v>24</v>
      </c>
      <c r="O27" s="33" t="s">
        <v>24</v>
      </c>
      <c r="P27" s="29">
        <v>83</v>
      </c>
      <c r="Q27" s="29">
        <f>P27/P$147</f>
        <v>1.4988713318284425E-3</v>
      </c>
      <c r="R27" s="33" t="s">
        <v>24</v>
      </c>
      <c r="S27" s="33" t="s">
        <v>24</v>
      </c>
      <c r="T27" s="25">
        <f t="shared" si="0"/>
        <v>456</v>
      </c>
      <c r="U27" s="29">
        <f>T27/T$147</f>
        <v>5.9610336641532718E-4</v>
      </c>
    </row>
    <row r="28" spans="1:21" x14ac:dyDescent="0.25">
      <c r="A28" s="9">
        <v>25</v>
      </c>
      <c r="B28" s="21" t="s">
        <v>2</v>
      </c>
      <c r="C28" s="49">
        <v>2010</v>
      </c>
      <c r="D28" s="26">
        <v>908</v>
      </c>
      <c r="E28" s="70">
        <f>D28/D$140</f>
        <v>1.1120364473619752E-2</v>
      </c>
      <c r="F28" s="31">
        <v>79</v>
      </c>
      <c r="G28" s="84">
        <f>F28/F$140</f>
        <v>4.7675372954183364E-4</v>
      </c>
      <c r="H28" s="27" t="s">
        <v>24</v>
      </c>
      <c r="I28" s="27" t="s">
        <v>24</v>
      </c>
      <c r="J28" s="31">
        <v>1400</v>
      </c>
      <c r="K28" s="84">
        <f>J28/J$140</f>
        <v>1.1381095999544757E-2</v>
      </c>
      <c r="L28" s="27">
        <v>103</v>
      </c>
      <c r="M28" s="70">
        <f>L28/L$140</f>
        <v>7.6582203188198901E-4</v>
      </c>
      <c r="N28" s="31">
        <v>1050</v>
      </c>
      <c r="O28" s="84">
        <f>N28/N$140</f>
        <v>1.4248107037207913E-2</v>
      </c>
      <c r="P28" s="27">
        <v>1979</v>
      </c>
      <c r="Q28" s="70">
        <f>P28/P$140</f>
        <v>3.3518512245520139E-2</v>
      </c>
      <c r="R28" s="31">
        <v>202</v>
      </c>
      <c r="S28" s="84">
        <f>R28/R$140</f>
        <v>5.7729130347803723E-3</v>
      </c>
      <c r="T28" s="23">
        <f t="shared" si="0"/>
        <v>5721</v>
      </c>
      <c r="U28" s="70">
        <f>T28/T$140</f>
        <v>6.8724600668145829E-3</v>
      </c>
    </row>
    <row r="29" spans="1:21" x14ac:dyDescent="0.25">
      <c r="A29" s="10">
        <v>26</v>
      </c>
      <c r="B29" s="7" t="s">
        <v>2</v>
      </c>
      <c r="C29" s="50">
        <v>2011</v>
      </c>
      <c r="D29" s="19">
        <v>197</v>
      </c>
      <c r="E29" s="71">
        <f>D29/D$141</f>
        <v>2.2292633246576892E-3</v>
      </c>
      <c r="F29" s="32">
        <v>147</v>
      </c>
      <c r="G29" s="85">
        <f>F29/F$141</f>
        <v>1.0291018810862276E-3</v>
      </c>
      <c r="H29" s="8" t="s">
        <v>24</v>
      </c>
      <c r="I29" s="8" t="s">
        <v>24</v>
      </c>
      <c r="J29" s="32">
        <v>626</v>
      </c>
      <c r="K29" s="85">
        <f>J29/J$141</f>
        <v>5.4554327744274411E-3</v>
      </c>
      <c r="L29" s="8">
        <v>10</v>
      </c>
      <c r="M29" s="71">
        <f>L29/L$141</f>
        <v>7.3423056308141884E-5</v>
      </c>
      <c r="N29" s="32" t="s">
        <v>24</v>
      </c>
      <c r="O29" s="32" t="s">
        <v>24</v>
      </c>
      <c r="P29" s="8">
        <v>407</v>
      </c>
      <c r="Q29" s="71">
        <f>P29/P$141</f>
        <v>8.0605232408452656E-3</v>
      </c>
      <c r="R29" s="32" t="s">
        <v>24</v>
      </c>
      <c r="S29" s="32" t="s">
        <v>24</v>
      </c>
      <c r="T29" s="24">
        <f t="shared" si="0"/>
        <v>1387</v>
      </c>
      <c r="U29" s="71">
        <f>T29/T$141</f>
        <v>1.7365414904458917E-3</v>
      </c>
    </row>
    <row r="30" spans="1:21" x14ac:dyDescent="0.25">
      <c r="A30" s="10">
        <v>27</v>
      </c>
      <c r="B30" s="7" t="s">
        <v>2</v>
      </c>
      <c r="C30" s="50">
        <v>2012</v>
      </c>
      <c r="D30" s="19">
        <v>180</v>
      </c>
      <c r="E30" s="71">
        <f>D30/D$142</f>
        <v>2.1085678138837477E-3</v>
      </c>
      <c r="F30" s="32">
        <v>19</v>
      </c>
      <c r="G30" s="85">
        <f>F30/F$142</f>
        <v>1.4123453853472884E-4</v>
      </c>
      <c r="H30" s="8" t="s">
        <v>24</v>
      </c>
      <c r="I30" s="8" t="s">
        <v>24</v>
      </c>
      <c r="J30" s="32">
        <v>546</v>
      </c>
      <c r="K30" s="85">
        <f>J30/J$142</f>
        <v>4.4850048053622915E-3</v>
      </c>
      <c r="L30" s="8">
        <v>1275</v>
      </c>
      <c r="M30" s="71">
        <f>L30/L$142</f>
        <v>1.0444313378551066E-2</v>
      </c>
      <c r="N30" s="32" t="s">
        <v>24</v>
      </c>
      <c r="O30" s="32" t="s">
        <v>24</v>
      </c>
      <c r="P30" s="8">
        <v>624</v>
      </c>
      <c r="Q30" s="71">
        <f>P30/P$142</f>
        <v>1.1193025883872356E-2</v>
      </c>
      <c r="R30" s="32" t="s">
        <v>24</v>
      </c>
      <c r="S30" s="32" t="s">
        <v>24</v>
      </c>
      <c r="T30" s="24">
        <f t="shared" si="0"/>
        <v>2644</v>
      </c>
      <c r="U30" s="71">
        <f>T30/T$142</f>
        <v>3.5528561254518335E-3</v>
      </c>
    </row>
    <row r="31" spans="1:21" x14ac:dyDescent="0.25">
      <c r="A31" s="10">
        <v>28</v>
      </c>
      <c r="B31" s="7" t="s">
        <v>2</v>
      </c>
      <c r="C31" s="50">
        <v>2013</v>
      </c>
      <c r="D31" s="19" t="s">
        <v>24</v>
      </c>
      <c r="E31" s="19" t="s">
        <v>24</v>
      </c>
      <c r="F31" s="32">
        <v>64</v>
      </c>
      <c r="G31" s="85">
        <f>F31/F$143</f>
        <v>5.0043397008343177E-4</v>
      </c>
      <c r="H31" s="8">
        <v>27</v>
      </c>
      <c r="I31" s="71">
        <f>H31/H$143</f>
        <v>2.4684360172241978E-4</v>
      </c>
      <c r="J31" s="32">
        <v>764</v>
      </c>
      <c r="K31" s="85">
        <f>J31/J$143</f>
        <v>7.2062554825078522E-3</v>
      </c>
      <c r="L31" s="8">
        <v>75</v>
      </c>
      <c r="M31" s="71">
        <f>L31/L$143</f>
        <v>6.9648230006314773E-4</v>
      </c>
      <c r="N31" s="32" t="s">
        <v>24</v>
      </c>
      <c r="O31" s="32" t="s">
        <v>24</v>
      </c>
      <c r="P31" s="8">
        <v>970</v>
      </c>
      <c r="Q31" s="71">
        <f>P31/P$143</f>
        <v>2.3229638144502719E-2</v>
      </c>
      <c r="R31" s="32">
        <v>645</v>
      </c>
      <c r="S31" s="85">
        <f>R31/R$143</f>
        <v>1.3315991576861141E-2</v>
      </c>
      <c r="T31" s="24">
        <f t="shared" si="0"/>
        <v>2545</v>
      </c>
      <c r="U31" s="71">
        <f>T31/T$143</f>
        <v>3.8078167220757615E-3</v>
      </c>
    </row>
    <row r="32" spans="1:21" x14ac:dyDescent="0.25">
      <c r="A32" s="10">
        <v>29</v>
      </c>
      <c r="B32" s="7" t="s">
        <v>2</v>
      </c>
      <c r="C32" s="50">
        <v>2014</v>
      </c>
      <c r="D32" s="19" t="s">
        <v>24</v>
      </c>
      <c r="E32" s="71" t="s">
        <v>24</v>
      </c>
      <c r="F32" s="32" t="s">
        <v>24</v>
      </c>
      <c r="G32" s="85" t="s">
        <v>24</v>
      </c>
      <c r="H32" s="8" t="s">
        <v>24</v>
      </c>
      <c r="I32" s="71" t="s">
        <v>24</v>
      </c>
      <c r="J32" s="32" t="s">
        <v>24</v>
      </c>
      <c r="K32" s="85" t="s">
        <v>24</v>
      </c>
      <c r="L32" s="8" t="s">
        <v>24</v>
      </c>
      <c r="M32" s="71" t="s">
        <v>24</v>
      </c>
      <c r="N32" s="32" t="s">
        <v>24</v>
      </c>
      <c r="O32" s="85" t="s">
        <v>24</v>
      </c>
      <c r="P32" s="8" t="s">
        <v>24</v>
      </c>
      <c r="Q32" s="71" t="s">
        <v>24</v>
      </c>
      <c r="R32" s="32" t="s">
        <v>24</v>
      </c>
      <c r="S32" s="85" t="s">
        <v>24</v>
      </c>
      <c r="T32" s="24">
        <f t="shared" si="0"/>
        <v>0</v>
      </c>
      <c r="U32" s="71" t="e">
        <f>T32/T$144</f>
        <v>#DIV/0!</v>
      </c>
    </row>
    <row r="33" spans="1:21" x14ac:dyDescent="0.25">
      <c r="A33" s="10">
        <v>30</v>
      </c>
      <c r="B33" s="7" t="s">
        <v>2</v>
      </c>
      <c r="C33" s="50">
        <v>2015</v>
      </c>
      <c r="D33" s="19">
        <v>1039</v>
      </c>
      <c r="E33" s="71">
        <f>D33/D$145</f>
        <v>1.5194279112619002E-2</v>
      </c>
      <c r="F33" s="32">
        <v>195</v>
      </c>
      <c r="G33" s="85">
        <f>F33/F$145</f>
        <v>1.1927480916030535E-3</v>
      </c>
      <c r="H33" s="8">
        <v>20</v>
      </c>
      <c r="I33" s="71">
        <f>H33/H$145</f>
        <v>1.2610658528588363E-4</v>
      </c>
      <c r="J33" s="32">
        <v>1670</v>
      </c>
      <c r="K33" s="85">
        <f>J33/J$145</f>
        <v>1.4674223452396643E-2</v>
      </c>
      <c r="L33" s="8">
        <v>85</v>
      </c>
      <c r="M33" s="71">
        <f>L33/L$145</f>
        <v>5.7995142053983244E-4</v>
      </c>
      <c r="N33" s="32" t="s">
        <v>24</v>
      </c>
      <c r="O33" s="32" t="s">
        <v>24</v>
      </c>
      <c r="P33" s="8">
        <v>2720</v>
      </c>
      <c r="Q33" s="71">
        <f>P33/P$145</f>
        <v>3.6260864928278146E-2</v>
      </c>
      <c r="R33" s="94">
        <v>510</v>
      </c>
      <c r="S33" s="32" t="s">
        <v>24</v>
      </c>
      <c r="T33" s="24">
        <f t="shared" si="0"/>
        <v>6239</v>
      </c>
      <c r="U33" s="71">
        <f>T33/T$145</f>
        <v>7.7311028500619576E-3</v>
      </c>
    </row>
    <row r="34" spans="1:21" x14ac:dyDescent="0.25">
      <c r="A34" s="10">
        <v>31</v>
      </c>
      <c r="B34" s="7" t="s">
        <v>2</v>
      </c>
      <c r="C34" s="50">
        <v>2016</v>
      </c>
      <c r="D34" s="19">
        <v>724</v>
      </c>
      <c r="E34" s="71">
        <f>D34/D$146</f>
        <v>7.333279312859574E-3</v>
      </c>
      <c r="F34" s="32">
        <v>130</v>
      </c>
      <c r="G34" s="85">
        <f>F34/F$146</f>
        <v>7.6708384226395942E-4</v>
      </c>
      <c r="H34" s="8">
        <v>4459</v>
      </c>
      <c r="I34" s="71">
        <f>H34/H$146</f>
        <v>2.5805294165306667E-2</v>
      </c>
      <c r="J34" s="32">
        <v>2646</v>
      </c>
      <c r="K34" s="85">
        <f>J34/J$146</f>
        <v>2.0583110336673097E-2</v>
      </c>
      <c r="L34" s="8">
        <v>59</v>
      </c>
      <c r="M34" s="71">
        <f>L34/L$146</f>
        <v>4.4407981393808474E-4</v>
      </c>
      <c r="N34" s="32">
        <v>84</v>
      </c>
      <c r="O34" s="85">
        <f>N34/N$146</f>
        <v>1.4439688515290598E-3</v>
      </c>
      <c r="P34" s="8">
        <v>1771</v>
      </c>
      <c r="Q34" s="71">
        <f>P34/P$146</f>
        <v>3.0712935504569654E-2</v>
      </c>
      <c r="R34" s="32">
        <v>515</v>
      </c>
      <c r="S34" s="85">
        <f>R34/R$146</f>
        <v>1.7195325542570951E-2</v>
      </c>
      <c r="T34" s="24">
        <f t="shared" si="0"/>
        <v>10388</v>
      </c>
      <c r="U34" s="71">
        <f>T34/T$146</f>
        <v>1.2247227042933675E-2</v>
      </c>
    </row>
    <row r="35" spans="1:21" ht="15.75" thickBot="1" x14ac:dyDescent="0.3">
      <c r="A35" s="11">
        <v>32</v>
      </c>
      <c r="B35" s="12" t="s">
        <v>2</v>
      </c>
      <c r="C35" s="51">
        <v>2017</v>
      </c>
      <c r="D35" s="28">
        <v>892</v>
      </c>
      <c r="E35" s="72">
        <f>D35/D$147</f>
        <v>1.0595208400147287E-2</v>
      </c>
      <c r="F35" s="33">
        <v>663</v>
      </c>
      <c r="G35" s="86">
        <f>F35/F$147</f>
        <v>3.8863976083707025E-3</v>
      </c>
      <c r="H35" s="29">
        <v>578</v>
      </c>
      <c r="I35" s="72">
        <f>H35/H$147</f>
        <v>3.8350020236602375E-3</v>
      </c>
      <c r="J35" s="33">
        <v>794</v>
      </c>
      <c r="K35" s="86">
        <f>J35/J$147</f>
        <v>6.9877142957721688E-3</v>
      </c>
      <c r="L35" s="29">
        <v>1754</v>
      </c>
      <c r="M35" s="72">
        <f>L35/L$147</f>
        <v>1.7206199725328625E-2</v>
      </c>
      <c r="N35" s="33" t="s">
        <v>24</v>
      </c>
      <c r="O35" s="33" t="s">
        <v>24</v>
      </c>
      <c r="P35" s="29">
        <v>1263</v>
      </c>
      <c r="Q35" s="72">
        <f>P35/P$147</f>
        <v>2.2808126410835215E-2</v>
      </c>
      <c r="R35" s="33">
        <v>571</v>
      </c>
      <c r="S35" s="86">
        <f>R35/R$147</f>
        <v>2.5004379050621826E-2</v>
      </c>
      <c r="T35" s="25">
        <f t="shared" si="0"/>
        <v>6515</v>
      </c>
      <c r="U35" s="72">
        <f>T35/T$147</f>
        <v>8.5166961232365276E-3</v>
      </c>
    </row>
    <row r="36" spans="1:21" x14ac:dyDescent="0.25">
      <c r="A36" s="9">
        <v>33</v>
      </c>
      <c r="B36" s="21" t="s">
        <v>3</v>
      </c>
      <c r="C36" s="49">
        <v>2010</v>
      </c>
      <c r="D36" s="26">
        <v>218</v>
      </c>
      <c r="E36" s="27">
        <f>D36/D$140</f>
        <v>2.6698672414637733E-3</v>
      </c>
      <c r="F36" s="31">
        <v>112</v>
      </c>
      <c r="G36" s="31">
        <f>F36/F$140</f>
        <v>6.7590402162892864E-4</v>
      </c>
      <c r="H36" s="27">
        <v>348</v>
      </c>
      <c r="I36" s="27">
        <f>H36/H$140</f>
        <v>2.1768639397484095E-3</v>
      </c>
      <c r="J36" s="31" t="s">
        <v>24</v>
      </c>
      <c r="K36" s="31" t="s">
        <v>24</v>
      </c>
      <c r="L36" s="27">
        <v>180</v>
      </c>
      <c r="M36" s="27">
        <f>L36/L$140</f>
        <v>1.3383297644539614E-3</v>
      </c>
      <c r="N36" s="31">
        <v>26</v>
      </c>
      <c r="O36" s="31">
        <f>N36/N$140</f>
        <v>3.5281026949276741E-4</v>
      </c>
      <c r="P36" s="27" t="s">
        <v>24</v>
      </c>
      <c r="Q36" s="27" t="s">
        <v>24</v>
      </c>
      <c r="R36" s="31" t="s">
        <v>24</v>
      </c>
      <c r="S36" s="31" t="s">
        <v>24</v>
      </c>
      <c r="T36" s="23">
        <f t="shared" si="0"/>
        <v>884</v>
      </c>
      <c r="U36" s="27">
        <f>T36/T$140</f>
        <v>1.0619218142045256E-3</v>
      </c>
    </row>
    <row r="37" spans="1:21" x14ac:dyDescent="0.25">
      <c r="A37" s="10">
        <v>34</v>
      </c>
      <c r="B37" s="7" t="s">
        <v>3</v>
      </c>
      <c r="C37" s="50">
        <v>2011</v>
      </c>
      <c r="D37" s="19">
        <v>87</v>
      </c>
      <c r="E37" s="71">
        <f>D37/D$141</f>
        <v>9.8449700124476642E-4</v>
      </c>
      <c r="F37" s="32">
        <v>167</v>
      </c>
      <c r="G37" s="85">
        <f>F37/F$141</f>
        <v>1.1691157424585034E-3</v>
      </c>
      <c r="H37" s="8" t="s">
        <v>24</v>
      </c>
      <c r="I37" s="8" t="s">
        <v>24</v>
      </c>
      <c r="J37" s="32">
        <v>2611</v>
      </c>
      <c r="K37" s="85">
        <f>J37/J$141</f>
        <v>2.2754209223690175E-2</v>
      </c>
      <c r="L37" s="8">
        <v>186</v>
      </c>
      <c r="M37" s="71">
        <f>L37/L$141</f>
        <v>1.365668847331439E-3</v>
      </c>
      <c r="N37" s="32">
        <v>95</v>
      </c>
      <c r="O37" s="85">
        <f>N37/N$141</f>
        <v>1.2822243217708192E-3</v>
      </c>
      <c r="P37" s="8" t="s">
        <v>24</v>
      </c>
      <c r="Q37" s="8" t="s">
        <v>24</v>
      </c>
      <c r="R37" s="32" t="s">
        <v>24</v>
      </c>
      <c r="S37" s="32" t="s">
        <v>24</v>
      </c>
      <c r="T37" s="24">
        <f t="shared" si="0"/>
        <v>3146</v>
      </c>
      <c r="U37" s="71">
        <f>T37/T$141</f>
        <v>3.9388316719125996E-3</v>
      </c>
    </row>
    <row r="38" spans="1:21" x14ac:dyDescent="0.25">
      <c r="A38" s="10">
        <v>35</v>
      </c>
      <c r="B38" s="7" t="s">
        <v>3</v>
      </c>
      <c r="C38" s="50">
        <v>2012</v>
      </c>
      <c r="D38" s="19">
        <v>22</v>
      </c>
      <c r="E38" s="8">
        <f>D38/D$142</f>
        <v>2.577138439191247E-4</v>
      </c>
      <c r="F38" s="32">
        <v>182</v>
      </c>
      <c r="G38" s="32">
        <f>F38/F$142</f>
        <v>1.3528782112274024E-3</v>
      </c>
      <c r="H38" s="8" t="s">
        <v>24</v>
      </c>
      <c r="I38" s="8" t="s">
        <v>24</v>
      </c>
      <c r="J38" s="32">
        <v>133</v>
      </c>
      <c r="K38" s="32">
        <f>J38/J$142</f>
        <v>1.0925011705369685E-3</v>
      </c>
      <c r="L38" s="8">
        <v>753</v>
      </c>
      <c r="M38" s="8">
        <f>L38/L$142</f>
        <v>6.1682886070972181E-3</v>
      </c>
      <c r="N38" s="32" t="s">
        <v>24</v>
      </c>
      <c r="O38" s="32" t="s">
        <v>24</v>
      </c>
      <c r="P38" s="8">
        <v>468</v>
      </c>
      <c r="Q38" s="8">
        <f>P38/P$142</f>
        <v>8.3947694129042679E-3</v>
      </c>
      <c r="R38" s="32" t="s">
        <v>24</v>
      </c>
      <c r="S38" s="32" t="s">
        <v>24</v>
      </c>
      <c r="T38" s="24">
        <f t="shared" si="0"/>
        <v>1558</v>
      </c>
      <c r="U38" s="8">
        <f>T38/T$142</f>
        <v>2.0935513780083043E-3</v>
      </c>
    </row>
    <row r="39" spans="1:21" x14ac:dyDescent="0.25">
      <c r="A39" s="10">
        <v>36</v>
      </c>
      <c r="B39" s="7" t="s">
        <v>3</v>
      </c>
      <c r="C39" s="50">
        <v>2013</v>
      </c>
      <c r="D39" s="19">
        <v>263</v>
      </c>
      <c r="E39" s="71">
        <f>D39/D$143</f>
        <v>3.1969076300339141E-3</v>
      </c>
      <c r="F39" s="32">
        <v>116</v>
      </c>
      <c r="G39" s="85">
        <f>F39/F$143</f>
        <v>9.0703657077621997E-4</v>
      </c>
      <c r="H39" s="8" t="s">
        <v>24</v>
      </c>
      <c r="I39" s="8" t="s">
        <v>24</v>
      </c>
      <c r="J39" s="32">
        <v>80</v>
      </c>
      <c r="K39" s="85">
        <f>J39/J$143</f>
        <v>7.5458172591705264E-4</v>
      </c>
      <c r="L39" s="8">
        <v>15</v>
      </c>
      <c r="M39" s="71">
        <f>L39/L$143</f>
        <v>1.3929646001262954E-4</v>
      </c>
      <c r="N39" s="32" t="s">
        <v>24</v>
      </c>
      <c r="O39" s="32" t="s">
        <v>24</v>
      </c>
      <c r="P39" s="8" t="s">
        <v>24</v>
      </c>
      <c r="Q39" s="8" t="s">
        <v>24</v>
      </c>
      <c r="R39" s="32" t="s">
        <v>24</v>
      </c>
      <c r="S39" s="32" t="s">
        <v>24</v>
      </c>
      <c r="T39" s="24">
        <f t="shared" si="0"/>
        <v>474</v>
      </c>
      <c r="U39" s="71">
        <f>T39/T$143</f>
        <v>7.0919651326676258E-4</v>
      </c>
    </row>
    <row r="40" spans="1:21" x14ac:dyDescent="0.25">
      <c r="A40" s="10">
        <v>37</v>
      </c>
      <c r="B40" s="7" t="s">
        <v>3</v>
      </c>
      <c r="C40" s="50">
        <v>2014</v>
      </c>
      <c r="D40" s="19" t="s">
        <v>24</v>
      </c>
      <c r="E40" s="71" t="s">
        <v>24</v>
      </c>
      <c r="F40" s="32" t="s">
        <v>24</v>
      </c>
      <c r="G40" s="85" t="s">
        <v>24</v>
      </c>
      <c r="H40" s="8" t="s">
        <v>24</v>
      </c>
      <c r="I40" s="71" t="s">
        <v>24</v>
      </c>
      <c r="J40" s="32" t="s">
        <v>24</v>
      </c>
      <c r="K40" s="85" t="s">
        <v>24</v>
      </c>
      <c r="L40" s="8" t="s">
        <v>24</v>
      </c>
      <c r="M40" s="71" t="s">
        <v>24</v>
      </c>
      <c r="N40" s="32" t="s">
        <v>24</v>
      </c>
      <c r="O40" s="85" t="s">
        <v>24</v>
      </c>
      <c r="P40" s="8" t="s">
        <v>24</v>
      </c>
      <c r="Q40" s="71" t="s">
        <v>24</v>
      </c>
      <c r="R40" s="32" t="s">
        <v>24</v>
      </c>
      <c r="S40" s="85" t="s">
        <v>24</v>
      </c>
      <c r="T40" s="24">
        <f t="shared" si="0"/>
        <v>0</v>
      </c>
      <c r="U40" s="71" t="e">
        <f>T40/T$144</f>
        <v>#DIV/0!</v>
      </c>
    </row>
    <row r="41" spans="1:21" x14ac:dyDescent="0.25">
      <c r="A41" s="10">
        <v>38</v>
      </c>
      <c r="B41" s="7" t="s">
        <v>3</v>
      </c>
      <c r="C41" s="50">
        <v>2015</v>
      </c>
      <c r="D41" s="19">
        <v>142</v>
      </c>
      <c r="E41" s="71">
        <f>D41/D$145</f>
        <v>2.0766002252087567E-3</v>
      </c>
      <c r="F41" s="32">
        <v>2036</v>
      </c>
      <c r="G41" s="85">
        <f>F41/F$145</f>
        <v>1.2453513407711881E-2</v>
      </c>
      <c r="H41" s="8">
        <v>518</v>
      </c>
      <c r="I41" s="71">
        <f>H41/H$145</f>
        <v>3.266160558904386E-3</v>
      </c>
      <c r="J41" s="32">
        <v>1077</v>
      </c>
      <c r="K41" s="85">
        <f>J41/J$145</f>
        <v>9.4635560827731648E-3</v>
      </c>
      <c r="L41" s="8">
        <v>471</v>
      </c>
      <c r="M41" s="71">
        <f>L41/L$145</f>
        <v>3.213613165579542E-3</v>
      </c>
      <c r="N41" s="32">
        <v>79</v>
      </c>
      <c r="O41" s="85">
        <f>N41/N$145</f>
        <v>1.3373510292524378E-3</v>
      </c>
      <c r="P41" s="8">
        <v>52</v>
      </c>
      <c r="Q41" s="71">
        <f>P41/P$145</f>
        <v>6.9322241774649393E-4</v>
      </c>
      <c r="R41" s="32">
        <v>1955</v>
      </c>
      <c r="S41" s="85">
        <f>R41/R$145</f>
        <v>8.8533647314554847E-2</v>
      </c>
      <c r="T41" s="24">
        <f t="shared" si="0"/>
        <v>6330</v>
      </c>
      <c r="U41" s="71">
        <f>T41/T$145</f>
        <v>7.8438661710037178E-3</v>
      </c>
    </row>
    <row r="42" spans="1:21" x14ac:dyDescent="0.25">
      <c r="A42" s="10">
        <v>39</v>
      </c>
      <c r="B42" s="7" t="s">
        <v>3</v>
      </c>
      <c r="C42" s="50">
        <v>2016</v>
      </c>
      <c r="D42" s="19">
        <v>458</v>
      </c>
      <c r="E42" s="71">
        <f>D42/D$146</f>
        <v>4.6390081841017746E-3</v>
      </c>
      <c r="F42" s="32">
        <v>1369</v>
      </c>
      <c r="G42" s="85">
        <f>F42/F$146</f>
        <v>8.0779829235335422E-3</v>
      </c>
      <c r="H42" s="8">
        <v>540</v>
      </c>
      <c r="I42" s="71">
        <f>H42/H$146</f>
        <v>3.1251085107121775E-3</v>
      </c>
      <c r="J42" s="32">
        <v>3377</v>
      </c>
      <c r="K42" s="85">
        <f>J42/J$146</f>
        <v>2.6269525172692761E-2</v>
      </c>
      <c r="L42" s="8">
        <v>114</v>
      </c>
      <c r="M42" s="71">
        <f>L42/L$146</f>
        <v>8.5805252184646881E-4</v>
      </c>
      <c r="N42" s="32">
        <v>161</v>
      </c>
      <c r="O42" s="85">
        <f>N42/N$146</f>
        <v>2.7676069654306982E-3</v>
      </c>
      <c r="P42" s="8">
        <v>1152</v>
      </c>
      <c r="Q42" s="71">
        <f>P42/P$146</f>
        <v>1.9978148899641019E-2</v>
      </c>
      <c r="R42" s="32" t="s">
        <v>24</v>
      </c>
      <c r="S42" s="32" t="s">
        <v>24</v>
      </c>
      <c r="T42" s="24">
        <f t="shared" si="0"/>
        <v>7171</v>
      </c>
      <c r="U42" s="71">
        <f>T42/T$146</f>
        <v>8.4544537085942811E-3</v>
      </c>
    </row>
    <row r="43" spans="1:21" ht="15.75" thickBot="1" x14ac:dyDescent="0.3">
      <c r="A43" s="11">
        <v>40</v>
      </c>
      <c r="B43" s="12" t="s">
        <v>3</v>
      </c>
      <c r="C43" s="51">
        <v>2017</v>
      </c>
      <c r="D43" s="28">
        <v>354</v>
      </c>
      <c r="E43" s="72">
        <f>D43/D$147</f>
        <v>4.2048248583544164E-3</v>
      </c>
      <c r="F43" s="33">
        <v>550</v>
      </c>
      <c r="G43" s="86">
        <f>F43/F$147</f>
        <v>3.2240100823588032E-3</v>
      </c>
      <c r="H43" s="29">
        <v>125</v>
      </c>
      <c r="I43" s="72">
        <f>H43/H$147</f>
        <v>8.2936894975351155E-4</v>
      </c>
      <c r="J43" s="33">
        <v>85</v>
      </c>
      <c r="K43" s="86">
        <f>J43/J$147</f>
        <v>7.4805505685218428E-4</v>
      </c>
      <c r="L43" s="29">
        <v>242</v>
      </c>
      <c r="M43" s="72">
        <f>L43/L$147</f>
        <v>2.3739454581126153E-3</v>
      </c>
      <c r="N43" s="33">
        <v>75</v>
      </c>
      <c r="O43" s="86">
        <f>N43/N$147</f>
        <v>1.1417610522469859E-3</v>
      </c>
      <c r="P43" s="29">
        <v>89</v>
      </c>
      <c r="Q43" s="72">
        <f>P43/P$147</f>
        <v>1.6072234762979684E-3</v>
      </c>
      <c r="R43" s="33">
        <v>38</v>
      </c>
      <c r="S43" s="86">
        <f>R43/R$147</f>
        <v>1.6640392362935715E-3</v>
      </c>
      <c r="T43" s="25">
        <f t="shared" si="0"/>
        <v>1558</v>
      </c>
      <c r="U43" s="72">
        <f>T43/T$147</f>
        <v>2.0366865019190343E-3</v>
      </c>
    </row>
    <row r="44" spans="1:21" x14ac:dyDescent="0.25">
      <c r="A44" s="35">
        <v>41</v>
      </c>
      <c r="B44" s="36" t="s">
        <v>4</v>
      </c>
      <c r="C44" s="52">
        <v>2010</v>
      </c>
      <c r="D44" s="73">
        <f>SUM(D4,D12,D20,D28,D36)</f>
        <v>59695</v>
      </c>
      <c r="E44" s="74">
        <f t="shared" ref="E44:S44" si="1">SUM(E4,E12,E20,E28,E36)</f>
        <v>0.73109048155587131</v>
      </c>
      <c r="F44" s="37">
        <f>SUM(F4,F12,F20,F28,F36)</f>
        <v>134560</v>
      </c>
      <c r="G44" s="87">
        <f t="shared" si="1"/>
        <v>0.8120504031284701</v>
      </c>
      <c r="H44" s="38">
        <f t="shared" si="1"/>
        <v>157765</v>
      </c>
      <c r="I44" s="74">
        <f t="shared" si="1"/>
        <v>0.9868762628000225</v>
      </c>
      <c r="J44" s="37">
        <f t="shared" si="1"/>
        <v>106622</v>
      </c>
      <c r="K44" s="87">
        <f t="shared" si="1"/>
        <v>0.86676801261675784</v>
      </c>
      <c r="L44" s="38">
        <f t="shared" si="1"/>
        <v>110148</v>
      </c>
      <c r="M44" s="74">
        <f t="shared" si="1"/>
        <v>0.81896859386152754</v>
      </c>
      <c r="N44" s="37">
        <f t="shared" si="1"/>
        <v>71266</v>
      </c>
      <c r="O44" s="87">
        <f t="shared" si="1"/>
        <v>0.96705294867967539</v>
      </c>
      <c r="P44" s="38">
        <f t="shared" si="1"/>
        <v>57545</v>
      </c>
      <c r="Q44" s="74">
        <f t="shared" si="1"/>
        <v>0.97464516784661759</v>
      </c>
      <c r="R44" s="37">
        <f t="shared" si="1"/>
        <v>34475</v>
      </c>
      <c r="S44" s="87">
        <f t="shared" si="1"/>
        <v>0.98525335086165011</v>
      </c>
      <c r="T44" s="39">
        <f t="shared" si="0"/>
        <v>732076</v>
      </c>
      <c r="U44" s="74">
        <f>SUM(U4,U12,U20,U28,U36)</f>
        <v>0.87942021951990079</v>
      </c>
    </row>
    <row r="45" spans="1:21" x14ac:dyDescent="0.25">
      <c r="A45" s="40">
        <v>42</v>
      </c>
      <c r="B45" s="6" t="s">
        <v>4</v>
      </c>
      <c r="C45" s="53">
        <v>2011</v>
      </c>
      <c r="D45" s="75">
        <f t="shared" ref="D45:D50" si="2">SUM(D5,D13,D21,D29,D37)</f>
        <v>47001</v>
      </c>
      <c r="E45" s="76">
        <f t="shared" ref="E45:G45" si="3">SUM(E5,E13,E21,E29,E37)</f>
        <v>0.53186601787937093</v>
      </c>
      <c r="F45" s="41">
        <f t="shared" ref="F45:S51" si="4">SUM(F5,F13,F21,F29,F37)</f>
        <v>123397</v>
      </c>
      <c r="G45" s="88">
        <f t="shared" si="3"/>
        <v>0.86386452258773605</v>
      </c>
      <c r="H45" s="42">
        <f t="shared" si="4"/>
        <v>151335</v>
      </c>
      <c r="I45" s="76">
        <f t="shared" si="4"/>
        <v>0.97144122631335694</v>
      </c>
      <c r="J45" s="41">
        <f t="shared" si="4"/>
        <v>110187</v>
      </c>
      <c r="K45" s="88">
        <f t="shared" si="4"/>
        <v>0.96025203053647989</v>
      </c>
      <c r="L45" s="42">
        <f t="shared" si="4"/>
        <v>105353</v>
      </c>
      <c r="M45" s="76">
        <f t="shared" si="4"/>
        <v>0.77353392512316732</v>
      </c>
      <c r="N45" s="41">
        <f t="shared" si="4"/>
        <v>63338</v>
      </c>
      <c r="O45" s="88">
        <f t="shared" si="4"/>
        <v>0.85487920097179115</v>
      </c>
      <c r="P45" s="42">
        <f t="shared" si="4"/>
        <v>48677</v>
      </c>
      <c r="Q45" s="76">
        <f t="shared" si="4"/>
        <v>0.96403461866001228</v>
      </c>
      <c r="R45" s="41">
        <f t="shared" si="4"/>
        <v>34690</v>
      </c>
      <c r="S45" s="88">
        <f t="shared" si="4"/>
        <v>0.95857857359971266</v>
      </c>
      <c r="T45" s="43">
        <f t="shared" si="0"/>
        <v>683978</v>
      </c>
      <c r="U45" s="76">
        <f t="shared" ref="U45:U50" si="5">SUM(U5,U13,U21,U29,U37)</f>
        <v>0.85634908114794528</v>
      </c>
    </row>
    <row r="46" spans="1:21" x14ac:dyDescent="0.25">
      <c r="A46" s="40">
        <v>43</v>
      </c>
      <c r="B46" s="6" t="s">
        <v>4</v>
      </c>
      <c r="C46" s="53">
        <v>2012</v>
      </c>
      <c r="D46" s="75">
        <f t="shared" si="2"/>
        <v>51173</v>
      </c>
      <c r="E46" s="76">
        <f t="shared" ref="E46:G46" si="6">SUM(E6,E14,E22,E30,E38)</f>
        <v>0.59945411522151693</v>
      </c>
      <c r="F46" s="41">
        <f t="shared" si="4"/>
        <v>119765</v>
      </c>
      <c r="G46" s="88">
        <f t="shared" si="6"/>
        <v>0.89026076355851569</v>
      </c>
      <c r="H46" s="42">
        <f t="shared" si="4"/>
        <v>129269</v>
      </c>
      <c r="I46" s="76">
        <f t="shared" si="4"/>
        <v>0.97985249418238873</v>
      </c>
      <c r="J46" s="41">
        <f t="shared" si="4"/>
        <v>112022</v>
      </c>
      <c r="K46" s="88">
        <f t="shared" si="4"/>
        <v>0.92018170019467871</v>
      </c>
      <c r="L46" s="42">
        <f t="shared" si="4"/>
        <v>96780</v>
      </c>
      <c r="M46" s="76">
        <f t="shared" si="4"/>
        <v>0.79278482256954685</v>
      </c>
      <c r="N46" s="41">
        <f t="shared" si="4"/>
        <v>48236</v>
      </c>
      <c r="O46" s="88">
        <f t="shared" si="4"/>
        <v>0.8865770948591174</v>
      </c>
      <c r="P46" s="42">
        <f t="shared" si="4"/>
        <v>52321</v>
      </c>
      <c r="Q46" s="76">
        <f t="shared" si="4"/>
        <v>0.9385101078046244</v>
      </c>
      <c r="R46" s="41">
        <f t="shared" si="4"/>
        <v>38274</v>
      </c>
      <c r="S46" s="88">
        <f t="shared" si="4"/>
        <v>0.9967706651388093</v>
      </c>
      <c r="T46" s="43">
        <f t="shared" si="0"/>
        <v>647840</v>
      </c>
      <c r="U46" s="76">
        <f t="shared" si="5"/>
        <v>0.8705303753073812</v>
      </c>
    </row>
    <row r="47" spans="1:21" x14ac:dyDescent="0.25">
      <c r="A47" s="40">
        <v>44</v>
      </c>
      <c r="B47" s="6" t="s">
        <v>4</v>
      </c>
      <c r="C47" s="53">
        <v>2013</v>
      </c>
      <c r="D47" s="75">
        <f t="shared" si="2"/>
        <v>53727</v>
      </c>
      <c r="E47" s="76">
        <f t="shared" ref="E47:G47" si="7">SUM(E7,E15,E23,E31,E39)</f>
        <v>0.65308082220088248</v>
      </c>
      <c r="F47" s="41">
        <f t="shared" si="4"/>
        <v>105889</v>
      </c>
      <c r="G47" s="88">
        <f t="shared" si="7"/>
        <v>0.8279758227838202</v>
      </c>
      <c r="H47" s="42">
        <f t="shared" si="4"/>
        <v>106058</v>
      </c>
      <c r="I47" s="76">
        <f t="shared" si="4"/>
        <v>0.96961995227690356</v>
      </c>
      <c r="J47" s="41">
        <f t="shared" si="4"/>
        <v>92788</v>
      </c>
      <c r="K47" s="88">
        <f t="shared" si="4"/>
        <v>0.87520161480489345</v>
      </c>
      <c r="L47" s="42">
        <f t="shared" si="4"/>
        <v>86234</v>
      </c>
      <c r="M47" s="76">
        <f t="shared" si="4"/>
        <v>0.80080606218193973</v>
      </c>
      <c r="N47" s="41">
        <f t="shared" si="4"/>
        <v>40768</v>
      </c>
      <c r="O47" s="88">
        <f t="shared" si="4"/>
        <v>0.90742760478108941</v>
      </c>
      <c r="P47" s="42">
        <f t="shared" si="4"/>
        <v>40307</v>
      </c>
      <c r="Q47" s="76">
        <f t="shared" si="4"/>
        <v>0.9652752831860526</v>
      </c>
      <c r="R47" s="41">
        <f t="shared" si="4"/>
        <v>48379</v>
      </c>
      <c r="S47" s="88">
        <f t="shared" si="4"/>
        <v>0.99878194805731035</v>
      </c>
      <c r="T47" s="43">
        <f t="shared" si="0"/>
        <v>574150</v>
      </c>
      <c r="U47" s="76">
        <f t="shared" si="5"/>
        <v>0.85904046010994028</v>
      </c>
    </row>
    <row r="48" spans="1:21" x14ac:dyDescent="0.25">
      <c r="A48" s="40">
        <v>45</v>
      </c>
      <c r="B48" s="6" t="s">
        <v>4</v>
      </c>
      <c r="C48" s="53">
        <v>2014</v>
      </c>
      <c r="D48" s="75">
        <f t="shared" si="2"/>
        <v>0</v>
      </c>
      <c r="E48" s="76">
        <f t="shared" ref="E48:G48" si="8">SUM(E8,E16,E24,E32,E40)</f>
        <v>0</v>
      </c>
      <c r="F48" s="41">
        <f t="shared" si="4"/>
        <v>0</v>
      </c>
      <c r="G48" s="88">
        <f t="shared" si="8"/>
        <v>0</v>
      </c>
      <c r="H48" s="42">
        <f t="shared" si="4"/>
        <v>0</v>
      </c>
      <c r="I48" s="76">
        <f t="shared" si="4"/>
        <v>0</v>
      </c>
      <c r="J48" s="41">
        <f t="shared" si="4"/>
        <v>0</v>
      </c>
      <c r="K48" s="88">
        <f t="shared" si="4"/>
        <v>0</v>
      </c>
      <c r="L48" s="42">
        <f t="shared" si="4"/>
        <v>0</v>
      </c>
      <c r="M48" s="76">
        <f t="shared" si="4"/>
        <v>0</v>
      </c>
      <c r="N48" s="41">
        <f t="shared" si="4"/>
        <v>0</v>
      </c>
      <c r="O48" s="88">
        <f t="shared" si="4"/>
        <v>0</v>
      </c>
      <c r="P48" s="42">
        <f t="shared" si="4"/>
        <v>0</v>
      </c>
      <c r="Q48" s="76">
        <f t="shared" si="4"/>
        <v>0</v>
      </c>
      <c r="R48" s="41">
        <f t="shared" si="4"/>
        <v>0</v>
      </c>
      <c r="S48" s="88">
        <f t="shared" si="4"/>
        <v>0</v>
      </c>
      <c r="T48" s="43">
        <f t="shared" si="0"/>
        <v>0</v>
      </c>
      <c r="U48" s="76" t="e">
        <f t="shared" si="5"/>
        <v>#DIV/0!</v>
      </c>
    </row>
    <row r="49" spans="1:21" x14ac:dyDescent="0.25">
      <c r="A49" s="40">
        <v>46</v>
      </c>
      <c r="B49" s="6" t="s">
        <v>4</v>
      </c>
      <c r="C49" s="53">
        <v>2015</v>
      </c>
      <c r="D49" s="75">
        <f t="shared" si="2"/>
        <v>47670</v>
      </c>
      <c r="E49" s="76">
        <f t="shared" ref="E49:G49" si="9">SUM(E9,E17,E25,E33,E41)</f>
        <v>0.69712346996972852</v>
      </c>
      <c r="F49" s="41">
        <f t="shared" si="4"/>
        <v>125948</v>
      </c>
      <c r="G49" s="88">
        <f t="shared" si="9"/>
        <v>0.77038070072421216</v>
      </c>
      <c r="H49" s="42">
        <f t="shared" si="4"/>
        <v>147875</v>
      </c>
      <c r="I49" s="76">
        <f t="shared" si="4"/>
        <v>0.93240056495750212</v>
      </c>
      <c r="J49" s="41">
        <f>SUM(J9,J17,J25,J33,J41)</f>
        <v>108199</v>
      </c>
      <c r="K49" s="88">
        <f t="shared" si="4"/>
        <v>0.95074030139273313</v>
      </c>
      <c r="L49" s="42">
        <f t="shared" si="4"/>
        <v>110590</v>
      </c>
      <c r="M49" s="76">
        <f t="shared" si="4"/>
        <v>0.75455091291176546</v>
      </c>
      <c r="N49" s="41">
        <f t="shared" ref="N49:S49" si="10">SUM(N9,N17,N25,N33,N41)</f>
        <v>53681</v>
      </c>
      <c r="O49" s="88">
        <f t="shared" si="10"/>
        <v>0.90873848862405204</v>
      </c>
      <c r="P49" s="42">
        <f t="shared" si="10"/>
        <v>66090</v>
      </c>
      <c r="Q49" s="76">
        <f t="shared" si="10"/>
        <v>0.88105903055511126</v>
      </c>
      <c r="R49" s="41">
        <f t="shared" si="10"/>
        <v>19230</v>
      </c>
      <c r="S49" s="88">
        <f t="shared" si="10"/>
        <v>0.847749298070827</v>
      </c>
      <c r="T49" s="43">
        <f t="shared" si="0"/>
        <v>679283</v>
      </c>
      <c r="U49" s="76">
        <f t="shared" si="5"/>
        <v>0.84173853779429997</v>
      </c>
    </row>
    <row r="50" spans="1:21" x14ac:dyDescent="0.25">
      <c r="A50" s="40">
        <v>47</v>
      </c>
      <c r="B50" s="6" t="s">
        <v>4</v>
      </c>
      <c r="C50" s="53">
        <v>2016</v>
      </c>
      <c r="D50" s="75">
        <f t="shared" si="2"/>
        <v>77541</v>
      </c>
      <c r="E50" s="76">
        <f t="shared" ref="E50:G50" si="11">SUM(E10,E18,E26,E34,E42)</f>
        <v>0.78540029171055825</v>
      </c>
      <c r="F50" s="41">
        <f t="shared" si="4"/>
        <v>137307</v>
      </c>
      <c r="G50" s="88">
        <f t="shared" si="11"/>
        <v>0.81019985484413437</v>
      </c>
      <c r="H50" s="42">
        <f t="shared" si="4"/>
        <v>166014</v>
      </c>
      <c r="I50" s="76">
        <f t="shared" si="4"/>
        <v>0.96076252647661375</v>
      </c>
      <c r="J50" s="41">
        <f t="shared" si="4"/>
        <v>122225</v>
      </c>
      <c r="K50" s="88">
        <f t="shared" si="4"/>
        <v>0.95078256269836336</v>
      </c>
      <c r="L50" s="42">
        <f t="shared" si="4"/>
        <v>104097</v>
      </c>
      <c r="M50" s="76">
        <f t="shared" si="4"/>
        <v>0.78351485409343746</v>
      </c>
      <c r="N50" s="41">
        <f t="shared" si="4"/>
        <v>52088</v>
      </c>
      <c r="O50" s="88">
        <f t="shared" si="4"/>
        <v>0.89539820879101983</v>
      </c>
      <c r="P50" s="42">
        <f t="shared" si="4"/>
        <v>49141</v>
      </c>
      <c r="Q50" s="76">
        <f t="shared" si="4"/>
        <v>0.85221025614345425</v>
      </c>
      <c r="R50" s="41">
        <f t="shared" si="4"/>
        <v>26594</v>
      </c>
      <c r="S50" s="88">
        <f t="shared" si="4"/>
        <v>0.88794657762938223</v>
      </c>
      <c r="T50" s="43">
        <f t="shared" si="0"/>
        <v>735007</v>
      </c>
      <c r="U50" s="76">
        <f t="shared" si="5"/>
        <v>0.86655733607485097</v>
      </c>
    </row>
    <row r="51" spans="1:21" ht="15.75" thickBot="1" x14ac:dyDescent="0.3">
      <c r="A51" s="44">
        <v>48</v>
      </c>
      <c r="B51" s="45" t="s">
        <v>4</v>
      </c>
      <c r="C51" s="54">
        <v>2017</v>
      </c>
      <c r="D51" s="77">
        <f>SUM(D11,D19,D27,D35,D43)</f>
        <v>66203</v>
      </c>
      <c r="E51" s="78">
        <f>SUM(E11,E19,E27,E35,E43)</f>
        <v>0.78636163869389109</v>
      </c>
      <c r="F51" s="46">
        <f t="shared" si="4"/>
        <v>138624</v>
      </c>
      <c r="G51" s="89">
        <f>SUM(G11,G19,G27,G35,G43)</f>
        <v>0.81259122483073953</v>
      </c>
      <c r="H51" s="47">
        <f t="shared" si="4"/>
        <v>147513</v>
      </c>
      <c r="I51" s="78">
        <f>SUM(I11,I19,I27,I35,I43)</f>
        <v>0.97874161507991808</v>
      </c>
      <c r="J51" s="46">
        <f t="shared" si="4"/>
        <v>110502</v>
      </c>
      <c r="K51" s="89">
        <f>SUM(K11,K19,K27,K35,K43)</f>
        <v>0.97248917520329492</v>
      </c>
      <c r="L51" s="47">
        <f t="shared" si="4"/>
        <v>77022</v>
      </c>
      <c r="M51" s="78">
        <f>SUM(M11,M19,M27,M35,M43)</f>
        <v>0.75556209535020602</v>
      </c>
      <c r="N51" s="46">
        <f t="shared" si="4"/>
        <v>58877</v>
      </c>
      <c r="O51" s="89">
        <f>SUM(O11,O19,O27,O35,O43)</f>
        <v>0.89631287297527706</v>
      </c>
      <c r="P51" s="47">
        <f t="shared" si="4"/>
        <v>51920</v>
      </c>
      <c r="Q51" s="78">
        <f>SUM(Q11,Q19,Q27,Q35,Q43)</f>
        <v>0.93760722347629788</v>
      </c>
      <c r="R51" s="46">
        <f t="shared" si="4"/>
        <v>19916</v>
      </c>
      <c r="S51" s="89">
        <f>SUM(S11,S19,S27,S35,S43)</f>
        <v>0.87213172184270438</v>
      </c>
      <c r="T51" s="48">
        <f t="shared" si="0"/>
        <v>670577</v>
      </c>
      <c r="U51" s="78">
        <f>SUM(U11,U19,U27,U35,U43)</f>
        <v>0.87660791039625197</v>
      </c>
    </row>
    <row r="52" spans="1:21" x14ac:dyDescent="0.25">
      <c r="A52" s="9">
        <v>49</v>
      </c>
      <c r="B52" s="21" t="s">
        <v>5</v>
      </c>
      <c r="C52" s="49">
        <v>2010</v>
      </c>
      <c r="D52" s="26" t="s">
        <v>24</v>
      </c>
      <c r="E52" s="26" t="s">
        <v>24</v>
      </c>
      <c r="F52" s="31" t="s">
        <v>24</v>
      </c>
      <c r="G52" s="31" t="s">
        <v>24</v>
      </c>
      <c r="H52" s="27" t="s">
        <v>24</v>
      </c>
      <c r="I52" s="27" t="s">
        <v>24</v>
      </c>
      <c r="J52" s="31" t="s">
        <v>24</v>
      </c>
      <c r="K52" s="31" t="s">
        <v>24</v>
      </c>
      <c r="L52" s="27" t="s">
        <v>24</v>
      </c>
      <c r="M52" s="27" t="s">
        <v>24</v>
      </c>
      <c r="N52" s="31" t="s">
        <v>24</v>
      </c>
      <c r="O52" s="31" t="s">
        <v>24</v>
      </c>
      <c r="P52" s="27">
        <v>2</v>
      </c>
      <c r="Q52" s="27">
        <f>P52/P$140</f>
        <v>3.3874191253683817E-5</v>
      </c>
      <c r="R52" s="31" t="s">
        <v>24</v>
      </c>
      <c r="S52" s="31" t="s">
        <v>24</v>
      </c>
      <c r="T52" s="23">
        <f t="shared" si="0"/>
        <v>2</v>
      </c>
      <c r="U52" s="27">
        <f>T52/T$140</f>
        <v>2.4025380411867095E-6</v>
      </c>
    </row>
    <row r="53" spans="1:21" x14ac:dyDescent="0.25">
      <c r="A53" s="10">
        <v>50</v>
      </c>
      <c r="B53" s="7" t="s">
        <v>5</v>
      </c>
      <c r="C53" s="50">
        <v>2011</v>
      </c>
      <c r="D53" s="19" t="s">
        <v>24</v>
      </c>
      <c r="E53" s="19" t="s">
        <v>24</v>
      </c>
      <c r="F53" s="32" t="s">
        <v>24</v>
      </c>
      <c r="G53" s="32" t="s">
        <v>24</v>
      </c>
      <c r="H53" s="8" t="s">
        <v>24</v>
      </c>
      <c r="I53" s="8" t="s">
        <v>24</v>
      </c>
      <c r="J53" s="32" t="s">
        <v>24</v>
      </c>
      <c r="K53" s="32" t="s">
        <v>24</v>
      </c>
      <c r="L53" s="8" t="s">
        <v>24</v>
      </c>
      <c r="M53" s="8" t="s">
        <v>24</v>
      </c>
      <c r="N53" s="32" t="s">
        <v>24</v>
      </c>
      <c r="O53" s="32" t="s">
        <v>24</v>
      </c>
      <c r="P53" s="8" t="s">
        <v>24</v>
      </c>
      <c r="Q53" s="8" t="s">
        <v>24</v>
      </c>
      <c r="R53" s="32" t="s">
        <v>24</v>
      </c>
      <c r="S53" s="32" t="s">
        <v>24</v>
      </c>
      <c r="T53" s="24">
        <f t="shared" si="0"/>
        <v>0</v>
      </c>
      <c r="U53" s="8">
        <f>T53/T$141</f>
        <v>0</v>
      </c>
    </row>
    <row r="54" spans="1:21" x14ac:dyDescent="0.25">
      <c r="A54" s="10">
        <v>51</v>
      </c>
      <c r="B54" s="7" t="s">
        <v>5</v>
      </c>
      <c r="C54" s="50">
        <v>2012</v>
      </c>
      <c r="D54" s="19" t="s">
        <v>24</v>
      </c>
      <c r="E54" s="19" t="s">
        <v>24</v>
      </c>
      <c r="F54" s="32" t="s">
        <v>24</v>
      </c>
      <c r="G54" s="32" t="s">
        <v>24</v>
      </c>
      <c r="H54" s="8" t="s">
        <v>24</v>
      </c>
      <c r="I54" s="8" t="s">
        <v>24</v>
      </c>
      <c r="J54" s="32" t="s">
        <v>24</v>
      </c>
      <c r="K54" s="32" t="s">
        <v>24</v>
      </c>
      <c r="L54" s="8" t="s">
        <v>24</v>
      </c>
      <c r="M54" s="8" t="s">
        <v>24</v>
      </c>
      <c r="N54" s="32" t="s">
        <v>24</v>
      </c>
      <c r="O54" s="32" t="s">
        <v>24</v>
      </c>
      <c r="P54" s="8">
        <v>70</v>
      </c>
      <c r="Q54" s="8">
        <f>P54/P$142</f>
        <v>1.2556279036395272E-3</v>
      </c>
      <c r="R54" s="32" t="s">
        <v>24</v>
      </c>
      <c r="S54" s="32" t="s">
        <v>24</v>
      </c>
      <c r="T54" s="24">
        <f t="shared" si="0"/>
        <v>70</v>
      </c>
      <c r="U54" s="8">
        <f>T54/T$142</f>
        <v>9.4062000295623425E-5</v>
      </c>
    </row>
    <row r="55" spans="1:21" x14ac:dyDescent="0.25">
      <c r="A55" s="10">
        <v>52</v>
      </c>
      <c r="B55" s="7" t="s">
        <v>5</v>
      </c>
      <c r="C55" s="50">
        <v>2013</v>
      </c>
      <c r="D55" s="19" t="s">
        <v>24</v>
      </c>
      <c r="E55" s="19" t="s">
        <v>24</v>
      </c>
      <c r="F55" s="32" t="s">
        <v>24</v>
      </c>
      <c r="G55" s="32" t="s">
        <v>24</v>
      </c>
      <c r="H55" s="8" t="s">
        <v>24</v>
      </c>
      <c r="I55" s="8" t="s">
        <v>24</v>
      </c>
      <c r="J55" s="32" t="s">
        <v>24</v>
      </c>
      <c r="K55" s="32" t="s">
        <v>24</v>
      </c>
      <c r="L55" s="8" t="s">
        <v>24</v>
      </c>
      <c r="M55" s="8" t="s">
        <v>24</v>
      </c>
      <c r="N55" s="32" t="s">
        <v>24</v>
      </c>
      <c r="O55" s="32" t="s">
        <v>24</v>
      </c>
      <c r="P55" s="8">
        <v>12</v>
      </c>
      <c r="Q55" s="8">
        <f>P55/P$143</f>
        <v>2.8737696673611612E-4</v>
      </c>
      <c r="R55" s="32" t="s">
        <v>24</v>
      </c>
      <c r="S55" s="32" t="s">
        <v>24</v>
      </c>
      <c r="T55" s="24">
        <f t="shared" si="0"/>
        <v>12</v>
      </c>
      <c r="U55" s="8">
        <f>T55/T$143</f>
        <v>1.7954342108019306E-5</v>
      </c>
    </row>
    <row r="56" spans="1:21" x14ac:dyDescent="0.25">
      <c r="A56" s="10">
        <v>53</v>
      </c>
      <c r="B56" s="7" t="s">
        <v>5</v>
      </c>
      <c r="C56" s="50">
        <v>2014</v>
      </c>
      <c r="D56" s="19" t="s">
        <v>24</v>
      </c>
      <c r="E56" s="19" t="s">
        <v>24</v>
      </c>
      <c r="F56" s="32" t="s">
        <v>24</v>
      </c>
      <c r="G56" s="32" t="s">
        <v>24</v>
      </c>
      <c r="H56" s="8" t="s">
        <v>24</v>
      </c>
      <c r="I56" s="8" t="s">
        <v>24</v>
      </c>
      <c r="J56" s="32" t="s">
        <v>24</v>
      </c>
      <c r="K56" s="85" t="s">
        <v>24</v>
      </c>
      <c r="L56" s="8" t="s">
        <v>24</v>
      </c>
      <c r="M56" s="8" t="s">
        <v>24</v>
      </c>
      <c r="N56" s="32" t="s">
        <v>24</v>
      </c>
      <c r="O56" s="32" t="s">
        <v>24</v>
      </c>
      <c r="P56" s="8" t="s">
        <v>24</v>
      </c>
      <c r="Q56" s="71" t="s">
        <v>24</v>
      </c>
      <c r="R56" s="32" t="s">
        <v>24</v>
      </c>
      <c r="S56" s="32" t="s">
        <v>24</v>
      </c>
      <c r="T56" s="24">
        <f t="shared" si="0"/>
        <v>0</v>
      </c>
      <c r="U56" s="8" t="e">
        <f>T56/T$144</f>
        <v>#DIV/0!</v>
      </c>
    </row>
    <row r="57" spans="1:21" x14ac:dyDescent="0.25">
      <c r="A57" s="10">
        <v>54</v>
      </c>
      <c r="B57" s="7" t="s">
        <v>5</v>
      </c>
      <c r="C57" s="50">
        <v>2015</v>
      </c>
      <c r="D57" s="19" t="s">
        <v>24</v>
      </c>
      <c r="E57" s="19" t="s">
        <v>24</v>
      </c>
      <c r="F57" s="32" t="s">
        <v>24</v>
      </c>
      <c r="G57" s="32" t="s">
        <v>24</v>
      </c>
      <c r="H57" s="8" t="s">
        <v>24</v>
      </c>
      <c r="I57" s="8" t="s">
        <v>24</v>
      </c>
      <c r="J57" s="32">
        <v>71</v>
      </c>
      <c r="K57" s="32">
        <f>J57/J$145</f>
        <v>6.2387417073063575E-4</v>
      </c>
      <c r="L57" s="8" t="s">
        <v>24</v>
      </c>
      <c r="M57" s="8" t="s">
        <v>24</v>
      </c>
      <c r="N57" s="32" t="s">
        <v>24</v>
      </c>
      <c r="O57" s="32" t="s">
        <v>24</v>
      </c>
      <c r="P57" s="8">
        <v>2</v>
      </c>
      <c r="Q57" s="8">
        <f>P57/P$145</f>
        <v>2.6662400682557459E-5</v>
      </c>
      <c r="R57" s="32" t="s">
        <v>24</v>
      </c>
      <c r="S57" s="32" t="s">
        <v>24</v>
      </c>
      <c r="T57" s="24">
        <f t="shared" si="0"/>
        <v>73</v>
      </c>
      <c r="U57" s="8">
        <f>T57/T$145</f>
        <v>9.0458488228004961E-5</v>
      </c>
    </row>
    <row r="58" spans="1:21" x14ac:dyDescent="0.25">
      <c r="A58" s="10">
        <v>55</v>
      </c>
      <c r="B58" s="7" t="s">
        <v>5</v>
      </c>
      <c r="C58" s="50">
        <v>2016</v>
      </c>
      <c r="D58" s="19" t="s">
        <v>24</v>
      </c>
      <c r="E58" s="19" t="s">
        <v>24</v>
      </c>
      <c r="F58" s="32" t="s">
        <v>24</v>
      </c>
      <c r="G58" s="32" t="s">
        <v>24</v>
      </c>
      <c r="H58" s="8" t="s">
        <v>24</v>
      </c>
      <c r="I58" s="8" t="s">
        <v>24</v>
      </c>
      <c r="J58" s="32">
        <v>41</v>
      </c>
      <c r="K58" s="32">
        <f>J58/J$146</f>
        <v>3.1893708382600038E-4</v>
      </c>
      <c r="L58" s="8" t="s">
        <v>24</v>
      </c>
      <c r="M58" s="8" t="s">
        <v>24</v>
      </c>
      <c r="N58" s="32" t="s">
        <v>24</v>
      </c>
      <c r="O58" s="32" t="s">
        <v>24</v>
      </c>
      <c r="P58" s="8">
        <v>10</v>
      </c>
      <c r="Q58" s="8">
        <f>P58/P$146</f>
        <v>1.7342143142049494E-4</v>
      </c>
      <c r="R58" s="32" t="s">
        <v>24</v>
      </c>
      <c r="S58" s="32" t="s">
        <v>24</v>
      </c>
      <c r="T58" s="24">
        <f t="shared" si="0"/>
        <v>51</v>
      </c>
      <c r="U58" s="8">
        <f>T58/T$146</f>
        <v>6.0127895570814158E-5</v>
      </c>
    </row>
    <row r="59" spans="1:21" ht="15.75" thickBot="1" x14ac:dyDescent="0.3">
      <c r="A59" s="11">
        <v>56</v>
      </c>
      <c r="B59" s="12" t="s">
        <v>5</v>
      </c>
      <c r="C59" s="51">
        <v>2017</v>
      </c>
      <c r="D59" s="28" t="s">
        <v>24</v>
      </c>
      <c r="E59" s="28" t="s">
        <v>24</v>
      </c>
      <c r="F59" s="33" t="s">
        <v>24</v>
      </c>
      <c r="G59" s="33" t="s">
        <v>24</v>
      </c>
      <c r="H59" s="29" t="s">
        <v>24</v>
      </c>
      <c r="I59" s="29" t="s">
        <v>24</v>
      </c>
      <c r="J59" s="33" t="s">
        <v>24</v>
      </c>
      <c r="K59" s="33" t="s">
        <v>24</v>
      </c>
      <c r="L59" s="29" t="s">
        <v>24</v>
      </c>
      <c r="M59" s="29" t="s">
        <v>24</v>
      </c>
      <c r="N59" s="33" t="s">
        <v>24</v>
      </c>
      <c r="O59" s="33" t="s">
        <v>24</v>
      </c>
      <c r="P59" s="29" t="s">
        <v>24</v>
      </c>
      <c r="Q59" s="29" t="s">
        <v>24</v>
      </c>
      <c r="R59" s="33" t="s">
        <v>24</v>
      </c>
      <c r="S59" s="33" t="s">
        <v>24</v>
      </c>
      <c r="T59" s="25">
        <f t="shared" si="0"/>
        <v>0</v>
      </c>
      <c r="U59" s="29">
        <f>T59/T$147</f>
        <v>0</v>
      </c>
    </row>
    <row r="60" spans="1:21" x14ac:dyDescent="0.25">
      <c r="A60" s="9">
        <v>57</v>
      </c>
      <c r="B60" s="21" t="s">
        <v>6</v>
      </c>
      <c r="C60" s="49">
        <v>2010</v>
      </c>
      <c r="D60" s="26" t="s">
        <v>24</v>
      </c>
      <c r="E60" s="26" t="s">
        <v>24</v>
      </c>
      <c r="F60" s="31" t="s">
        <v>24</v>
      </c>
      <c r="G60" s="31" t="s">
        <v>24</v>
      </c>
      <c r="H60" s="27" t="s">
        <v>24</v>
      </c>
      <c r="I60" s="27" t="s">
        <v>24</v>
      </c>
      <c r="J60" s="31">
        <v>1179</v>
      </c>
      <c r="K60" s="84">
        <f>J60/J$140</f>
        <v>9.5845087024737617E-3</v>
      </c>
      <c r="L60" s="27">
        <v>1188</v>
      </c>
      <c r="M60" s="70">
        <f>L60/L$140</f>
        <v>8.8329764453961464E-3</v>
      </c>
      <c r="N60" s="31">
        <v>2399</v>
      </c>
      <c r="O60" s="84">
        <f>N60/N$140</f>
        <v>3.2553532173582651E-2</v>
      </c>
      <c r="P60" s="27" t="s">
        <v>24</v>
      </c>
      <c r="Q60" s="27" t="s">
        <v>24</v>
      </c>
      <c r="R60" s="31" t="s">
        <v>24</v>
      </c>
      <c r="S60" s="31" t="s">
        <v>24</v>
      </c>
      <c r="T60" s="23">
        <f t="shared" si="0"/>
        <v>4766</v>
      </c>
      <c r="U60" s="70">
        <f>T60/T$140</f>
        <v>5.7252481521479293E-3</v>
      </c>
    </row>
    <row r="61" spans="1:21" x14ac:dyDescent="0.25">
      <c r="A61" s="10">
        <v>58</v>
      </c>
      <c r="B61" s="7" t="s">
        <v>6</v>
      </c>
      <c r="C61" s="50">
        <v>2011</v>
      </c>
      <c r="D61" s="19" t="s">
        <v>24</v>
      </c>
      <c r="E61" s="19" t="s">
        <v>24</v>
      </c>
      <c r="F61" s="32" t="s">
        <v>24</v>
      </c>
      <c r="G61" s="32" t="s">
        <v>24</v>
      </c>
      <c r="H61" s="8" t="s">
        <v>24</v>
      </c>
      <c r="I61" s="8" t="s">
        <v>24</v>
      </c>
      <c r="J61" s="32">
        <v>2191</v>
      </c>
      <c r="K61" s="85">
        <f>J61/J$141</f>
        <v>1.9094014710496043E-2</v>
      </c>
      <c r="L61" s="8">
        <v>1666</v>
      </c>
      <c r="M61" s="71">
        <f>L61/L$141</f>
        <v>1.2232281180936437E-2</v>
      </c>
      <c r="N61" s="32">
        <v>4094</v>
      </c>
      <c r="O61" s="85">
        <f>N61/N$141</f>
        <v>5.525711971926036E-2</v>
      </c>
      <c r="P61" s="8" t="s">
        <v>24</v>
      </c>
      <c r="Q61" s="8" t="s">
        <v>24</v>
      </c>
      <c r="R61" s="32" t="s">
        <v>24</v>
      </c>
      <c r="S61" s="32" t="s">
        <v>24</v>
      </c>
      <c r="T61" s="24">
        <f t="shared" si="0"/>
        <v>7951</v>
      </c>
      <c r="U61" s="71">
        <f>T61/T$141</f>
        <v>9.9547522642648052E-3</v>
      </c>
    </row>
    <row r="62" spans="1:21" x14ac:dyDescent="0.25">
      <c r="A62" s="10">
        <v>59</v>
      </c>
      <c r="B62" s="7" t="s">
        <v>6</v>
      </c>
      <c r="C62" s="50">
        <v>2012</v>
      </c>
      <c r="D62" s="19" t="s">
        <v>24</v>
      </c>
      <c r="E62" s="19" t="s">
        <v>24</v>
      </c>
      <c r="F62" s="32">
        <v>33</v>
      </c>
      <c r="G62" s="85">
        <f>F62/F$142</f>
        <v>2.4530209324452905E-4</v>
      </c>
      <c r="H62" s="8" t="s">
        <v>24</v>
      </c>
      <c r="I62" s="8" t="s">
        <v>24</v>
      </c>
      <c r="J62" s="32">
        <v>1660</v>
      </c>
      <c r="K62" s="85">
        <f>J62/J$142</f>
        <v>1.3635728895423816E-2</v>
      </c>
      <c r="L62" s="8">
        <v>2005</v>
      </c>
      <c r="M62" s="71">
        <f>L62/L$142</f>
        <v>1.6424194763917561E-2</v>
      </c>
      <c r="N62" s="32">
        <v>3458</v>
      </c>
      <c r="O62" s="85">
        <f>N62/N$142</f>
        <v>6.3557998051721284E-2</v>
      </c>
      <c r="P62" s="8" t="s">
        <v>24</v>
      </c>
      <c r="Q62" s="8" t="s">
        <v>24</v>
      </c>
      <c r="R62" s="32" t="s">
        <v>24</v>
      </c>
      <c r="S62" s="32" t="s">
        <v>24</v>
      </c>
      <c r="T62" s="24">
        <f t="shared" si="0"/>
        <v>7156</v>
      </c>
      <c r="U62" s="71">
        <f>T62/T$142</f>
        <v>9.6158239159354463E-3</v>
      </c>
    </row>
    <row r="63" spans="1:21" x14ac:dyDescent="0.25">
      <c r="A63" s="10">
        <v>60</v>
      </c>
      <c r="B63" s="7" t="s">
        <v>6</v>
      </c>
      <c r="C63" s="50">
        <v>2013</v>
      </c>
      <c r="D63" s="19" t="s">
        <v>24</v>
      </c>
      <c r="E63" s="19" t="s">
        <v>24</v>
      </c>
      <c r="F63" s="32" t="s">
        <v>24</v>
      </c>
      <c r="G63" s="32" t="s">
        <v>24</v>
      </c>
      <c r="H63" s="8" t="s">
        <v>24</v>
      </c>
      <c r="I63" s="8" t="s">
        <v>24</v>
      </c>
      <c r="J63" s="32">
        <v>1747</v>
      </c>
      <c r="K63" s="85">
        <f>J63/J$143</f>
        <v>1.6478178439713637E-2</v>
      </c>
      <c r="L63" s="8">
        <v>306</v>
      </c>
      <c r="M63" s="71">
        <f>L63/L$143</f>
        <v>2.8416477842576429E-3</v>
      </c>
      <c r="N63" s="32">
        <v>3451</v>
      </c>
      <c r="O63" s="85">
        <f>N63/N$143</f>
        <v>7.68134974514212E-2</v>
      </c>
      <c r="P63" s="8" t="s">
        <v>24</v>
      </c>
      <c r="Q63" s="8" t="s">
        <v>24</v>
      </c>
      <c r="R63" s="32" t="s">
        <v>24</v>
      </c>
      <c r="S63" s="32" t="s">
        <v>24</v>
      </c>
      <c r="T63" s="24">
        <f t="shared" si="0"/>
        <v>5504</v>
      </c>
      <c r="U63" s="71">
        <f>T63/T$143</f>
        <v>8.235058246878188E-3</v>
      </c>
    </row>
    <row r="64" spans="1:21" x14ac:dyDescent="0.25">
      <c r="A64" s="10">
        <v>61</v>
      </c>
      <c r="B64" s="7" t="s">
        <v>6</v>
      </c>
      <c r="C64" s="50">
        <v>2014</v>
      </c>
      <c r="D64" s="19" t="s">
        <v>24</v>
      </c>
      <c r="E64" s="19" t="s">
        <v>24</v>
      </c>
      <c r="F64" s="32" t="s">
        <v>24</v>
      </c>
      <c r="G64" s="32" t="s">
        <v>24</v>
      </c>
      <c r="H64" s="8" t="s">
        <v>24</v>
      </c>
      <c r="I64" s="8" t="s">
        <v>24</v>
      </c>
      <c r="J64" s="32" t="s">
        <v>24</v>
      </c>
      <c r="K64" s="85" t="s">
        <v>24</v>
      </c>
      <c r="L64" s="8" t="s">
        <v>24</v>
      </c>
      <c r="M64" s="71" t="s">
        <v>24</v>
      </c>
      <c r="N64" s="32" t="s">
        <v>24</v>
      </c>
      <c r="O64" s="85" t="s">
        <v>24</v>
      </c>
      <c r="P64" s="8" t="s">
        <v>24</v>
      </c>
      <c r="Q64" s="8" t="s">
        <v>24</v>
      </c>
      <c r="R64" s="32" t="s">
        <v>24</v>
      </c>
      <c r="S64" s="32" t="s">
        <v>24</v>
      </c>
      <c r="T64" s="24">
        <f t="shared" si="0"/>
        <v>0</v>
      </c>
      <c r="U64" s="71" t="e">
        <f>T64/T$144</f>
        <v>#DIV/0!</v>
      </c>
    </row>
    <row r="65" spans="1:21" x14ac:dyDescent="0.25">
      <c r="A65" s="10">
        <v>62</v>
      </c>
      <c r="B65" s="7" t="s">
        <v>6</v>
      </c>
      <c r="C65" s="50">
        <v>2015</v>
      </c>
      <c r="D65" s="19" t="s">
        <v>24</v>
      </c>
      <c r="E65" s="19" t="s">
        <v>24</v>
      </c>
      <c r="F65" s="32" t="s">
        <v>24</v>
      </c>
      <c r="G65" s="32" t="s">
        <v>24</v>
      </c>
      <c r="H65" s="8" t="s">
        <v>24</v>
      </c>
      <c r="I65" s="8" t="s">
        <v>24</v>
      </c>
      <c r="J65" s="32">
        <v>1129</v>
      </c>
      <c r="K65" s="85">
        <f>J65/J$145</f>
        <v>9.9204780106322225E-3</v>
      </c>
      <c r="L65" s="8">
        <v>1702</v>
      </c>
      <c r="M65" s="71">
        <f>L65/L$145</f>
        <v>1.1612674326574056E-2</v>
      </c>
      <c r="N65" s="32">
        <v>3316</v>
      </c>
      <c r="O65" s="85">
        <f>N65/N$145</f>
        <v>5.6134886240520043E-2</v>
      </c>
      <c r="P65" s="8" t="s">
        <v>24</v>
      </c>
      <c r="Q65" s="8" t="s">
        <v>24</v>
      </c>
      <c r="R65" s="94">
        <v>7</v>
      </c>
      <c r="S65" s="32" t="s">
        <v>24</v>
      </c>
      <c r="T65" s="24">
        <f t="shared" si="0"/>
        <v>6154</v>
      </c>
      <c r="U65" s="71">
        <f>T65/T$145</f>
        <v>7.6257744733581167E-3</v>
      </c>
    </row>
    <row r="66" spans="1:21" x14ac:dyDescent="0.25">
      <c r="A66" s="10">
        <v>63</v>
      </c>
      <c r="B66" s="7" t="s">
        <v>6</v>
      </c>
      <c r="C66" s="50">
        <v>2016</v>
      </c>
      <c r="D66" s="19" t="s">
        <v>24</v>
      </c>
      <c r="E66" s="19" t="s">
        <v>24</v>
      </c>
      <c r="F66" s="32" t="s">
        <v>24</v>
      </c>
      <c r="G66" s="32" t="s">
        <v>24</v>
      </c>
      <c r="H66" s="8" t="s">
        <v>24</v>
      </c>
      <c r="I66" s="8" t="s">
        <v>24</v>
      </c>
      <c r="J66" s="32">
        <v>1009</v>
      </c>
      <c r="K66" s="85">
        <f>J66/J$146</f>
        <v>7.8489638434252294E-3</v>
      </c>
      <c r="L66" s="8">
        <v>1600</v>
      </c>
      <c r="M66" s="71">
        <f>L66/L$146</f>
        <v>1.2042842411880264E-2</v>
      </c>
      <c r="N66" s="32">
        <v>2996</v>
      </c>
      <c r="O66" s="85">
        <f>N66/N$146</f>
        <v>5.1501555704536468E-2</v>
      </c>
      <c r="P66" s="8" t="s">
        <v>24</v>
      </c>
      <c r="Q66" s="8" t="s">
        <v>24</v>
      </c>
      <c r="R66" s="32">
        <v>2</v>
      </c>
      <c r="S66" s="85">
        <f>R66/R$146</f>
        <v>6.6777963272120206E-5</v>
      </c>
      <c r="T66" s="24">
        <f t="shared" si="0"/>
        <v>5607</v>
      </c>
      <c r="U66" s="71">
        <f>T66/T$146</f>
        <v>6.6105315777559796E-3</v>
      </c>
    </row>
    <row r="67" spans="1:21" ht="15.75" thickBot="1" x14ac:dyDescent="0.3">
      <c r="A67" s="11">
        <v>64</v>
      </c>
      <c r="B67" s="12" t="s">
        <v>6</v>
      </c>
      <c r="C67" s="51">
        <v>2017</v>
      </c>
      <c r="D67" s="28" t="s">
        <v>24</v>
      </c>
      <c r="E67" s="28" t="s">
        <v>24</v>
      </c>
      <c r="F67" s="33" t="s">
        <v>24</v>
      </c>
      <c r="G67" s="33" t="s">
        <v>24</v>
      </c>
      <c r="H67" s="29" t="s">
        <v>24</v>
      </c>
      <c r="I67" s="29" t="s">
        <v>24</v>
      </c>
      <c r="J67" s="33">
        <v>39</v>
      </c>
      <c r="K67" s="86">
        <f>J67/J$147</f>
        <v>3.4322526137923749E-4</v>
      </c>
      <c r="L67" s="29">
        <v>3737</v>
      </c>
      <c r="M67" s="72">
        <f>L67/L$147</f>
        <v>3.665881891308613E-2</v>
      </c>
      <c r="N67" s="33">
        <v>2244</v>
      </c>
      <c r="O67" s="86">
        <f>N67/N$147</f>
        <v>3.4161490683229816E-2</v>
      </c>
      <c r="P67" s="29" t="s">
        <v>24</v>
      </c>
      <c r="Q67" s="29" t="s">
        <v>24</v>
      </c>
      <c r="R67" s="33">
        <v>5</v>
      </c>
      <c r="S67" s="86">
        <f>R67/R$147</f>
        <v>2.1895253109125942E-4</v>
      </c>
      <c r="T67" s="25">
        <f t="shared" si="0"/>
        <v>6025</v>
      </c>
      <c r="U67" s="72">
        <f>T67/T$147</f>
        <v>7.8761464531849693E-3</v>
      </c>
    </row>
    <row r="68" spans="1:21" x14ac:dyDescent="0.25">
      <c r="A68" s="9">
        <v>65</v>
      </c>
      <c r="B68" s="21" t="s">
        <v>7</v>
      </c>
      <c r="C68" s="49">
        <v>2010</v>
      </c>
      <c r="D68" s="26">
        <v>394</v>
      </c>
      <c r="E68" s="70">
        <f>D68/D$140</f>
        <v>4.8253563905354428E-3</v>
      </c>
      <c r="F68" s="31">
        <v>8106</v>
      </c>
      <c r="G68" s="84">
        <f>F68/F$140</f>
        <v>4.8918553565393715E-2</v>
      </c>
      <c r="H68" s="27">
        <v>1726</v>
      </c>
      <c r="I68" s="70">
        <f>H68/H$140</f>
        <v>1.0796744712660216E-2</v>
      </c>
      <c r="J68" s="31">
        <v>1184</v>
      </c>
      <c r="K68" s="84">
        <f>J68/J$140</f>
        <v>9.6251554739007084E-3</v>
      </c>
      <c r="L68" s="27">
        <v>15081</v>
      </c>
      <c r="M68" s="70">
        <f>L68/L$140</f>
        <v>0.11212972876516773</v>
      </c>
      <c r="N68" s="31">
        <v>29</v>
      </c>
      <c r="O68" s="84">
        <f>N68/N$140</f>
        <v>3.9351914674193284E-4</v>
      </c>
      <c r="P68" s="27">
        <v>338</v>
      </c>
      <c r="Q68" s="70">
        <f>P68/P$140</f>
        <v>5.7247383218725651E-3</v>
      </c>
      <c r="R68" s="31">
        <v>130</v>
      </c>
      <c r="S68" s="84">
        <f>R68/R$140</f>
        <v>3.7152410619873681E-3</v>
      </c>
      <c r="T68" s="23">
        <f t="shared" si="0"/>
        <v>26988</v>
      </c>
      <c r="U68" s="70">
        <f>T68/T$140</f>
        <v>3.2419848327773462E-2</v>
      </c>
    </row>
    <row r="69" spans="1:21" x14ac:dyDescent="0.25">
      <c r="A69" s="10">
        <v>66</v>
      </c>
      <c r="B69" s="7" t="s">
        <v>7</v>
      </c>
      <c r="C69" s="50">
        <v>2011</v>
      </c>
      <c r="D69" s="19">
        <v>1363</v>
      </c>
      <c r="E69" s="71">
        <f>D69/D$141</f>
        <v>1.5423786352834673E-2</v>
      </c>
      <c r="F69" s="32">
        <v>13579</v>
      </c>
      <c r="G69" s="85">
        <f>F69/F$141</f>
        <v>9.5062411178706688E-2</v>
      </c>
      <c r="H69" s="8">
        <v>2315</v>
      </c>
      <c r="I69" s="71">
        <f>H69/H$141</f>
        <v>1.4860319416628152E-2</v>
      </c>
      <c r="J69" s="32">
        <v>950</v>
      </c>
      <c r="K69" s="85">
        <f>J69/J$141</f>
        <v>8.2790113988914834E-3</v>
      </c>
      <c r="L69" s="8">
        <v>15609</v>
      </c>
      <c r="M69" s="71">
        <f>L69/L$141</f>
        <v>0.11460604859137867</v>
      </c>
      <c r="N69" s="32">
        <v>925</v>
      </c>
      <c r="O69" s="85">
        <f>N69/N$141</f>
        <v>1.2484815764610609E-2</v>
      </c>
      <c r="P69" s="8">
        <v>613</v>
      </c>
      <c r="Q69" s="71">
        <f>P69/P$141</f>
        <v>1.2140296674786603E-2</v>
      </c>
      <c r="R69" s="32">
        <v>280</v>
      </c>
      <c r="S69" s="85">
        <f>R69/R$141</f>
        <v>7.7371576998535464E-3</v>
      </c>
      <c r="T69" s="24">
        <f t="shared" ref="T69:T147" si="12">SUM(D69,F69,H69,J69,L69,N69,P69,R69)</f>
        <v>35634</v>
      </c>
      <c r="U69" s="71">
        <f>T69/T$141</f>
        <v>4.4614217354397197E-2</v>
      </c>
    </row>
    <row r="70" spans="1:21" x14ac:dyDescent="0.25">
      <c r="A70" s="10">
        <v>67</v>
      </c>
      <c r="B70" s="7" t="s">
        <v>7</v>
      </c>
      <c r="C70" s="50">
        <v>2012</v>
      </c>
      <c r="D70" s="19">
        <v>2410</v>
      </c>
      <c r="E70" s="71">
        <f>D70/D$142</f>
        <v>2.8231380174776843E-2</v>
      </c>
      <c r="F70" s="32">
        <v>10166</v>
      </c>
      <c r="G70" s="85">
        <f>F70/F$142</f>
        <v>7.5567911512844907E-2</v>
      </c>
      <c r="H70" s="8">
        <v>2580</v>
      </c>
      <c r="I70" s="71">
        <f>H70/H$142</f>
        <v>1.9556269755243431E-2</v>
      </c>
      <c r="J70" s="32">
        <v>2570</v>
      </c>
      <c r="K70" s="85">
        <f>J70/J$142</f>
        <v>2.111073690436097E-2</v>
      </c>
      <c r="L70" s="8">
        <v>8091</v>
      </c>
      <c r="M70" s="71">
        <f>L70/L$142</f>
        <v>6.6278383957534645E-2</v>
      </c>
      <c r="N70" s="32">
        <v>17</v>
      </c>
      <c r="O70" s="85">
        <f>N70/N$142</f>
        <v>3.124597937765361E-4</v>
      </c>
      <c r="P70" s="8">
        <v>1844</v>
      </c>
      <c r="Q70" s="71">
        <f>P70/P$142</f>
        <v>3.3076826490161255E-2</v>
      </c>
      <c r="R70" s="32">
        <v>124</v>
      </c>
      <c r="S70" s="85">
        <f>R70/R$142</f>
        <v>3.2293348611906868E-3</v>
      </c>
      <c r="T70" s="24">
        <f t="shared" si="12"/>
        <v>27802</v>
      </c>
      <c r="U70" s="71">
        <f>T70/T$142</f>
        <v>3.7358739031698895E-2</v>
      </c>
    </row>
    <row r="71" spans="1:21" x14ac:dyDescent="0.25">
      <c r="A71" s="10">
        <v>68</v>
      </c>
      <c r="B71" s="7" t="s">
        <v>7</v>
      </c>
      <c r="C71" s="50">
        <v>2013</v>
      </c>
      <c r="D71" s="19">
        <v>3459</v>
      </c>
      <c r="E71" s="71">
        <f>D71/D$143</f>
        <v>4.2046020883221707E-2</v>
      </c>
      <c r="F71" s="32">
        <v>5911</v>
      </c>
      <c r="G71" s="85">
        <f>F71/F$143</f>
        <v>4.6219768705674451E-2</v>
      </c>
      <c r="H71" s="8">
        <v>3150</v>
      </c>
      <c r="I71" s="71">
        <f>H71/H$143</f>
        <v>2.8798420200948978E-2</v>
      </c>
      <c r="J71" s="32">
        <v>10431</v>
      </c>
      <c r="K71" s="85">
        <f>J71/J$143</f>
        <v>9.838802478800969E-2</v>
      </c>
      <c r="L71" s="8">
        <v>1163</v>
      </c>
      <c r="M71" s="71">
        <f>L71/L$143</f>
        <v>1.0800118866312543E-2</v>
      </c>
      <c r="N71" s="32">
        <v>65</v>
      </c>
      <c r="O71" s="85">
        <f>N71/N$143</f>
        <v>1.4467914617045429E-3</v>
      </c>
      <c r="P71" s="8">
        <v>460</v>
      </c>
      <c r="Q71" s="71">
        <f>P71/P$143</f>
        <v>1.1016117058217784E-2</v>
      </c>
      <c r="R71" s="32">
        <v>59</v>
      </c>
      <c r="S71" s="85">
        <f>R71/R$143</f>
        <v>1.2180519426896238E-3</v>
      </c>
      <c r="T71" s="24">
        <f t="shared" si="12"/>
        <v>24698</v>
      </c>
      <c r="U71" s="71">
        <f>T71/T$143</f>
        <v>3.695302844865507E-2</v>
      </c>
    </row>
    <row r="72" spans="1:21" x14ac:dyDescent="0.25">
      <c r="A72" s="10">
        <v>69</v>
      </c>
      <c r="B72" s="7" t="s">
        <v>7</v>
      </c>
      <c r="C72" s="50">
        <v>2014</v>
      </c>
      <c r="D72" s="19" t="s">
        <v>24</v>
      </c>
      <c r="E72" s="71" t="s">
        <v>24</v>
      </c>
      <c r="F72" s="32" t="s">
        <v>24</v>
      </c>
      <c r="G72" s="85" t="s">
        <v>24</v>
      </c>
      <c r="H72" s="8" t="s">
        <v>24</v>
      </c>
      <c r="I72" s="71" t="s">
        <v>24</v>
      </c>
      <c r="J72" s="32" t="s">
        <v>24</v>
      </c>
      <c r="K72" s="85" t="s">
        <v>24</v>
      </c>
      <c r="L72" s="8" t="s">
        <v>24</v>
      </c>
      <c r="M72" s="71" t="s">
        <v>24</v>
      </c>
      <c r="N72" s="32" t="s">
        <v>24</v>
      </c>
      <c r="O72" s="85" t="s">
        <v>24</v>
      </c>
      <c r="P72" s="8" t="s">
        <v>24</v>
      </c>
      <c r="Q72" s="71" t="s">
        <v>24</v>
      </c>
      <c r="R72" s="32" t="s">
        <v>24</v>
      </c>
      <c r="S72" s="85" t="s">
        <v>24</v>
      </c>
      <c r="T72" s="24">
        <f t="shared" si="12"/>
        <v>0</v>
      </c>
      <c r="U72" s="71" t="e">
        <f>T72/T$144</f>
        <v>#DIV/0!</v>
      </c>
    </row>
    <row r="73" spans="1:21" x14ac:dyDescent="0.25">
      <c r="A73" s="10">
        <v>70</v>
      </c>
      <c r="B73" s="7" t="s">
        <v>7</v>
      </c>
      <c r="C73" s="50">
        <v>2015</v>
      </c>
      <c r="D73" s="19">
        <v>856</v>
      </c>
      <c r="E73" s="71">
        <f>D73/D$145</f>
        <v>1.2518097132244338E-2</v>
      </c>
      <c r="F73" s="32">
        <v>17646</v>
      </c>
      <c r="G73" s="85">
        <f>F73/F$145</f>
        <v>0.10793452730475631</v>
      </c>
      <c r="H73" s="8">
        <v>3403</v>
      </c>
      <c r="I73" s="71">
        <f>H73/H$145</f>
        <v>2.1457035486393099E-2</v>
      </c>
      <c r="J73" s="32">
        <v>685</v>
      </c>
      <c r="K73" s="85">
        <f>J73/J$145</f>
        <v>6.0190677035279645E-3</v>
      </c>
      <c r="L73" s="8">
        <v>10651</v>
      </c>
      <c r="M73" s="71">
        <f>L73/L$145</f>
        <v>7.2671324472585355E-2</v>
      </c>
      <c r="N73" s="32" t="s">
        <v>24</v>
      </c>
      <c r="O73" s="32" t="s">
        <v>24</v>
      </c>
      <c r="P73" s="8">
        <v>6403</v>
      </c>
      <c r="Q73" s="71">
        <f>P73/P$145</f>
        <v>8.53596757852077E-2</v>
      </c>
      <c r="R73" s="32">
        <v>2845</v>
      </c>
      <c r="S73" s="85">
        <f>R73/R$145</f>
        <v>0.12883796757540078</v>
      </c>
      <c r="T73" s="24">
        <f t="shared" si="12"/>
        <v>42489</v>
      </c>
      <c r="U73" s="71">
        <f>T73/T$145</f>
        <v>5.2650557620817842E-2</v>
      </c>
    </row>
    <row r="74" spans="1:21" x14ac:dyDescent="0.25">
      <c r="A74" s="10">
        <v>71</v>
      </c>
      <c r="B74" s="7" t="s">
        <v>7</v>
      </c>
      <c r="C74" s="50">
        <v>2016</v>
      </c>
      <c r="D74" s="19">
        <v>3472</v>
      </c>
      <c r="E74" s="71">
        <f>D74/D$146</f>
        <v>3.5167328417470223E-2</v>
      </c>
      <c r="F74" s="32">
        <v>13594</v>
      </c>
      <c r="G74" s="85">
        <f>F74/F$146</f>
        <v>8.0213367321048196E-2</v>
      </c>
      <c r="H74" s="8">
        <v>1845</v>
      </c>
      <c r="I74" s="71">
        <f>H74/H$146</f>
        <v>1.0677454078266606E-2</v>
      </c>
      <c r="J74" s="32">
        <v>1843</v>
      </c>
      <c r="K74" s="85">
        <f>J74/J$146</f>
        <v>1.4336610865641919E-2</v>
      </c>
      <c r="L74" s="8">
        <v>7594</v>
      </c>
      <c r="M74" s="71">
        <f>L74/L$146</f>
        <v>5.71583407973867E-2</v>
      </c>
      <c r="N74" s="32">
        <v>194</v>
      </c>
      <c r="O74" s="85">
        <f>N74/N$146</f>
        <v>3.3348804428171143E-3</v>
      </c>
      <c r="P74" s="8">
        <v>2779</v>
      </c>
      <c r="Q74" s="71">
        <f>P74/P$146</f>
        <v>4.8193815791755544E-2</v>
      </c>
      <c r="R74" s="32">
        <v>2773</v>
      </c>
      <c r="S74" s="85">
        <f>R74/R$146</f>
        <v>9.2587646076794664E-2</v>
      </c>
      <c r="T74" s="24">
        <f t="shared" si="12"/>
        <v>34094</v>
      </c>
      <c r="U74" s="71">
        <f>T74/T$146</f>
        <v>4.0196087678261529E-2</v>
      </c>
    </row>
    <row r="75" spans="1:21" ht="15.75" thickBot="1" x14ac:dyDescent="0.3">
      <c r="A75" s="11">
        <v>72</v>
      </c>
      <c r="B75" s="12" t="s">
        <v>7</v>
      </c>
      <c r="C75" s="51">
        <v>2017</v>
      </c>
      <c r="D75" s="28">
        <v>2651</v>
      </c>
      <c r="E75" s="72">
        <f>D75/D$147</f>
        <v>3.1488674292365987E-2</v>
      </c>
      <c r="F75" s="33">
        <v>11967</v>
      </c>
      <c r="G75" s="86">
        <f>F75/F$147</f>
        <v>7.0148597555614173E-2</v>
      </c>
      <c r="H75" s="29">
        <v>3103</v>
      </c>
      <c r="I75" s="72">
        <f>H75/H$147</f>
        <v>2.0588254808681171E-2</v>
      </c>
      <c r="J75" s="33">
        <v>2747</v>
      </c>
      <c r="K75" s="86">
        <f>J75/J$147</f>
        <v>2.4175379307917064E-2</v>
      </c>
      <c r="L75" s="29">
        <v>1491</v>
      </c>
      <c r="M75" s="72">
        <f>L75/L$147</f>
        <v>1.4626250735726898E-2</v>
      </c>
      <c r="N75" s="33">
        <v>1</v>
      </c>
      <c r="O75" s="86">
        <f>N75/N$147</f>
        <v>1.5223480696626477E-5</v>
      </c>
      <c r="P75" s="29">
        <v>751</v>
      </c>
      <c r="Q75" s="72">
        <f>P75/P$147</f>
        <v>1.3562076749435666E-2</v>
      </c>
      <c r="R75" s="33">
        <v>2803</v>
      </c>
      <c r="S75" s="86">
        <f>R75/R$147</f>
        <v>0.12274478892976003</v>
      </c>
      <c r="T75" s="25">
        <f t="shared" si="12"/>
        <v>25514</v>
      </c>
      <c r="U75" s="72">
        <f>T75/T$147</f>
        <v>3.3353029146317228E-2</v>
      </c>
    </row>
    <row r="76" spans="1:21" x14ac:dyDescent="0.25">
      <c r="A76" s="9">
        <v>73</v>
      </c>
      <c r="B76" s="21" t="s">
        <v>8</v>
      </c>
      <c r="C76" s="49">
        <v>2010</v>
      </c>
      <c r="D76" s="26" t="s">
        <v>24</v>
      </c>
      <c r="E76" s="26" t="s">
        <v>24</v>
      </c>
      <c r="F76" s="31">
        <v>7624</v>
      </c>
      <c r="G76" s="84">
        <f>F76/F$140</f>
        <v>4.600975232945493E-2</v>
      </c>
      <c r="H76" s="27">
        <v>58</v>
      </c>
      <c r="I76" s="70">
        <f>H76/H$140</f>
        <v>3.6281065662473492E-4</v>
      </c>
      <c r="J76" s="31">
        <v>263</v>
      </c>
      <c r="K76" s="84">
        <f>J76/J$140</f>
        <v>2.1380201770573363E-3</v>
      </c>
      <c r="L76" s="27">
        <v>4783</v>
      </c>
      <c r="M76" s="70">
        <f>L76/L$140</f>
        <v>3.5562395907684986E-2</v>
      </c>
      <c r="N76" s="31" t="s">
        <v>24</v>
      </c>
      <c r="O76" s="31" t="s">
        <v>24</v>
      </c>
      <c r="P76" s="27">
        <v>300</v>
      </c>
      <c r="Q76" s="70">
        <f>P76/P$140</f>
        <v>5.0811286880525731E-3</v>
      </c>
      <c r="R76" s="31" t="s">
        <v>24</v>
      </c>
      <c r="S76" s="31" t="s">
        <v>24</v>
      </c>
      <c r="T76" s="23">
        <f t="shared" si="12"/>
        <v>13028</v>
      </c>
      <c r="U76" s="70">
        <f>T76/T$140</f>
        <v>1.5650132800290227E-2</v>
      </c>
    </row>
    <row r="77" spans="1:21" x14ac:dyDescent="0.25">
      <c r="A77" s="10">
        <v>74</v>
      </c>
      <c r="B77" s="7" t="s">
        <v>8</v>
      </c>
      <c r="C77" s="50">
        <v>2011</v>
      </c>
      <c r="D77" s="19" t="s">
        <v>24</v>
      </c>
      <c r="E77" s="19" t="s">
        <v>24</v>
      </c>
      <c r="F77" s="32">
        <v>2248</v>
      </c>
      <c r="G77" s="85">
        <f>F77/F$141</f>
        <v>1.5737558018243804E-2</v>
      </c>
      <c r="H77" s="8">
        <v>90</v>
      </c>
      <c r="I77" s="71">
        <f>H77/H$141</f>
        <v>5.7772300107841626E-4</v>
      </c>
      <c r="J77" s="32">
        <v>241</v>
      </c>
      <c r="K77" s="85">
        <f>J77/J$141</f>
        <v>2.1002544706661555E-3</v>
      </c>
      <c r="L77" s="8">
        <v>4065</v>
      </c>
      <c r="M77" s="71">
        <f>L77/L$141</f>
        <v>2.9846472389259675E-2</v>
      </c>
      <c r="N77" s="32" t="s">
        <v>24</v>
      </c>
      <c r="O77" s="32" t="s">
        <v>24</v>
      </c>
      <c r="P77" s="8">
        <v>240</v>
      </c>
      <c r="Q77" s="71">
        <f>P77/P$141</f>
        <v>4.7531340977957342E-3</v>
      </c>
      <c r="R77" s="32" t="s">
        <v>24</v>
      </c>
      <c r="S77" s="32" t="s">
        <v>24</v>
      </c>
      <c r="T77" s="24">
        <f t="shared" si="12"/>
        <v>6884</v>
      </c>
      <c r="U77" s="71">
        <f>T77/T$141</f>
        <v>8.6188548091056371E-3</v>
      </c>
    </row>
    <row r="78" spans="1:21" x14ac:dyDescent="0.25">
      <c r="A78" s="10">
        <v>75</v>
      </c>
      <c r="B78" s="7" t="s">
        <v>8</v>
      </c>
      <c r="C78" s="50">
        <v>2012</v>
      </c>
      <c r="D78" s="19" t="s">
        <v>24</v>
      </c>
      <c r="E78" s="19" t="s">
        <v>24</v>
      </c>
      <c r="F78" s="32">
        <v>3740</v>
      </c>
      <c r="G78" s="85">
        <f>F78/F$142</f>
        <v>2.7800903901046621E-2</v>
      </c>
      <c r="H78" s="8" t="s">
        <v>24</v>
      </c>
      <c r="I78" s="8" t="s">
        <v>24</v>
      </c>
      <c r="J78" s="32">
        <v>86</v>
      </c>
      <c r="K78" s="85">
        <f>J78/J$142</f>
        <v>7.0642932831713743E-4</v>
      </c>
      <c r="L78" s="8">
        <v>9596</v>
      </c>
      <c r="M78" s="71">
        <f>L78/L$142</f>
        <v>7.8606769553392963E-2</v>
      </c>
      <c r="N78" s="32" t="s">
        <v>24</v>
      </c>
      <c r="O78" s="32" t="s">
        <v>24</v>
      </c>
      <c r="P78" s="8">
        <v>109</v>
      </c>
      <c r="Q78" s="71">
        <f>P78/P$142</f>
        <v>1.9551920213815494E-3</v>
      </c>
      <c r="R78" s="32" t="s">
        <v>24</v>
      </c>
      <c r="S78" s="32" t="s">
        <v>24</v>
      </c>
      <c r="T78" s="24">
        <f t="shared" si="12"/>
        <v>13531</v>
      </c>
      <c r="U78" s="71">
        <f>T78/T$142</f>
        <v>1.818218465714401E-2</v>
      </c>
    </row>
    <row r="79" spans="1:21" x14ac:dyDescent="0.25">
      <c r="A79" s="10">
        <v>76</v>
      </c>
      <c r="B79" s="7" t="s">
        <v>8</v>
      </c>
      <c r="C79" s="50">
        <v>2013</v>
      </c>
      <c r="D79" s="19">
        <v>836</v>
      </c>
      <c r="E79" s="71">
        <f>D79/D$143</f>
        <v>1.0162033379119209E-2</v>
      </c>
      <c r="F79" s="32">
        <v>4203</v>
      </c>
      <c r="G79" s="85">
        <f>F79/F$143</f>
        <v>3.2864437129072867E-2</v>
      </c>
      <c r="H79" s="8">
        <v>173</v>
      </c>
      <c r="I79" s="71">
        <f>H79/H$143</f>
        <v>1.5816275221473565E-3</v>
      </c>
      <c r="J79" s="32">
        <v>26</v>
      </c>
      <c r="K79" s="85">
        <f>J79/J$143</f>
        <v>2.4523906092304207E-4</v>
      </c>
      <c r="L79" s="8">
        <v>12899</v>
      </c>
      <c r="M79" s="71">
        <f>L79/L$143</f>
        <v>0.1197856691801939</v>
      </c>
      <c r="N79" s="32" t="s">
        <v>24</v>
      </c>
      <c r="O79" s="32" t="s">
        <v>24</v>
      </c>
      <c r="P79" s="8">
        <v>31</v>
      </c>
      <c r="Q79" s="71">
        <f>P79/P$143</f>
        <v>7.4239049740163323E-4</v>
      </c>
      <c r="R79" s="32" t="s">
        <v>24</v>
      </c>
      <c r="S79" s="32" t="s">
        <v>24</v>
      </c>
      <c r="T79" s="24">
        <f t="shared" si="12"/>
        <v>18168</v>
      </c>
      <c r="U79" s="71">
        <f>T79/T$143</f>
        <v>2.7182873951541231E-2</v>
      </c>
    </row>
    <row r="80" spans="1:21" x14ac:dyDescent="0.25">
      <c r="A80" s="10">
        <v>77</v>
      </c>
      <c r="B80" s="7" t="s">
        <v>8</v>
      </c>
      <c r="C80" s="50">
        <v>2014</v>
      </c>
      <c r="D80" s="19" t="s">
        <v>24</v>
      </c>
      <c r="E80" s="71" t="s">
        <v>24</v>
      </c>
      <c r="F80" s="32" t="s">
        <v>24</v>
      </c>
      <c r="G80" s="85" t="s">
        <v>24</v>
      </c>
      <c r="H80" s="8" t="s">
        <v>24</v>
      </c>
      <c r="I80" s="71" t="s">
        <v>24</v>
      </c>
      <c r="J80" s="32" t="s">
        <v>24</v>
      </c>
      <c r="K80" s="85" t="s">
        <v>24</v>
      </c>
      <c r="L80" s="8" t="s">
        <v>24</v>
      </c>
      <c r="M80" s="71" t="s">
        <v>24</v>
      </c>
      <c r="N80" s="32" t="s">
        <v>24</v>
      </c>
      <c r="O80" s="32" t="s">
        <v>24</v>
      </c>
      <c r="P80" s="8" t="s">
        <v>24</v>
      </c>
      <c r="Q80" s="71" t="s">
        <v>24</v>
      </c>
      <c r="R80" s="32" t="s">
        <v>24</v>
      </c>
      <c r="S80" s="32" t="s">
        <v>24</v>
      </c>
      <c r="T80" s="24">
        <f t="shared" si="12"/>
        <v>0</v>
      </c>
      <c r="U80" s="71" t="e">
        <f>T80/T$144</f>
        <v>#DIV/0!</v>
      </c>
    </row>
    <row r="81" spans="1:21" x14ac:dyDescent="0.25">
      <c r="A81" s="10">
        <v>78</v>
      </c>
      <c r="B81" s="7" t="s">
        <v>8</v>
      </c>
      <c r="C81" s="50">
        <v>2015</v>
      </c>
      <c r="D81" s="19" t="s">
        <v>24</v>
      </c>
      <c r="E81" s="19" t="s">
        <v>24</v>
      </c>
      <c r="F81" s="32">
        <v>1983</v>
      </c>
      <c r="G81" s="85">
        <f>F81/F$145</f>
        <v>1.2129330593071051E-2</v>
      </c>
      <c r="H81" s="8">
        <v>182</v>
      </c>
      <c r="I81" s="71">
        <f>H81/H$145</f>
        <v>1.1475699261015409E-3</v>
      </c>
      <c r="J81" s="32">
        <v>39</v>
      </c>
      <c r="K81" s="85">
        <f>J81/J$145</f>
        <v>3.4269144589429285E-4</v>
      </c>
      <c r="L81" s="8">
        <v>8396</v>
      </c>
      <c r="M81" s="71">
        <f>L81/L$145</f>
        <v>5.7285554433558039E-2</v>
      </c>
      <c r="N81" s="32" t="s">
        <v>24</v>
      </c>
      <c r="O81" s="32" t="s">
        <v>24</v>
      </c>
      <c r="P81" s="8">
        <v>2260</v>
      </c>
      <c r="Q81" s="71">
        <f>P81/P$145</f>
        <v>3.0128512771289927E-2</v>
      </c>
      <c r="R81" s="32" t="s">
        <v>24</v>
      </c>
      <c r="S81" s="32" t="s">
        <v>24</v>
      </c>
      <c r="T81" s="24">
        <f t="shared" si="12"/>
        <v>12860</v>
      </c>
      <c r="U81" s="71">
        <f>T81/T$145</f>
        <v>1.5935563816604707E-2</v>
      </c>
    </row>
    <row r="82" spans="1:21" x14ac:dyDescent="0.25">
      <c r="A82" s="10">
        <v>79</v>
      </c>
      <c r="B82" s="7" t="s">
        <v>8</v>
      </c>
      <c r="C82" s="50">
        <v>2016</v>
      </c>
      <c r="D82" s="19" t="s">
        <v>24</v>
      </c>
      <c r="E82" s="19" t="s">
        <v>24</v>
      </c>
      <c r="F82" s="32">
        <v>5664</v>
      </c>
      <c r="G82" s="85">
        <f>F82/F$146</f>
        <v>3.3421252942946664E-2</v>
      </c>
      <c r="H82" s="8" t="s">
        <v>24</v>
      </c>
      <c r="I82" s="8" t="s">
        <v>24</v>
      </c>
      <c r="J82" s="32">
        <v>123</v>
      </c>
      <c r="K82" s="85">
        <f>J82/J$146</f>
        <v>9.5681125147800109E-4</v>
      </c>
      <c r="L82" s="8">
        <v>5963</v>
      </c>
      <c r="M82" s="71">
        <f>L82/L$146</f>
        <v>4.4882168313776262E-2</v>
      </c>
      <c r="N82" s="32">
        <v>20</v>
      </c>
      <c r="O82" s="85">
        <f>N82/N$146</f>
        <v>3.4380210750691904E-4</v>
      </c>
      <c r="P82" s="8">
        <v>1402</v>
      </c>
      <c r="Q82" s="71">
        <f>P82/P$146</f>
        <v>2.4313684685153391E-2</v>
      </c>
      <c r="R82" s="32" t="s">
        <v>24</v>
      </c>
      <c r="S82" s="32" t="s">
        <v>24</v>
      </c>
      <c r="T82" s="24">
        <f t="shared" si="12"/>
        <v>13172</v>
      </c>
      <c r="U82" s="71">
        <f>T82/T$146</f>
        <v>1.5529502754093413E-2</v>
      </c>
    </row>
    <row r="83" spans="1:21" ht="15.75" thickBot="1" x14ac:dyDescent="0.3">
      <c r="A83" s="11">
        <v>80</v>
      </c>
      <c r="B83" s="12" t="s">
        <v>8</v>
      </c>
      <c r="C83" s="51">
        <v>2017</v>
      </c>
      <c r="D83" s="28" t="s">
        <v>24</v>
      </c>
      <c r="E83" s="28" t="s">
        <v>24</v>
      </c>
      <c r="F83" s="33">
        <v>3812</v>
      </c>
      <c r="G83" s="86">
        <f>F83/F$147</f>
        <v>2.2345320789003194E-2</v>
      </c>
      <c r="H83" s="29" t="s">
        <v>24</v>
      </c>
      <c r="I83" s="29" t="s">
        <v>24</v>
      </c>
      <c r="J83" s="33" t="s">
        <v>24</v>
      </c>
      <c r="K83" s="33" t="s">
        <v>24</v>
      </c>
      <c r="L83" s="29">
        <v>5497</v>
      </c>
      <c r="M83" s="72">
        <f>L83/L$147</f>
        <v>5.3923876790268783E-2</v>
      </c>
      <c r="N83" s="33" t="s">
        <v>24</v>
      </c>
      <c r="O83" s="33" t="s">
        <v>24</v>
      </c>
      <c r="P83" s="29">
        <v>686</v>
      </c>
      <c r="Q83" s="72">
        <f>P83/P$147</f>
        <v>1.2388261851015801E-2</v>
      </c>
      <c r="R83" s="33" t="s">
        <v>24</v>
      </c>
      <c r="S83" s="33" t="s">
        <v>24</v>
      </c>
      <c r="T83" s="25">
        <f t="shared" si="12"/>
        <v>9995</v>
      </c>
      <c r="U83" s="72">
        <f>T83/T$147</f>
        <v>1.3065906024827182E-2</v>
      </c>
    </row>
    <row r="84" spans="1:21" x14ac:dyDescent="0.25">
      <c r="A84" s="9">
        <v>81</v>
      </c>
      <c r="B84" s="21" t="s">
        <v>9</v>
      </c>
      <c r="C84" s="49">
        <v>2010</v>
      </c>
      <c r="D84" s="26" t="s">
        <v>24</v>
      </c>
      <c r="E84" s="26" t="s">
        <v>24</v>
      </c>
      <c r="F84" s="31">
        <v>19</v>
      </c>
      <c r="G84" s="84">
        <f>F84/F$140</f>
        <v>1.1466228938347898E-4</v>
      </c>
      <c r="H84" s="27" t="s">
        <v>24</v>
      </c>
      <c r="I84" s="27" t="s">
        <v>24</v>
      </c>
      <c r="J84" s="31" t="s">
        <v>24</v>
      </c>
      <c r="K84" s="31" t="s">
        <v>24</v>
      </c>
      <c r="L84" s="27">
        <v>1734</v>
      </c>
      <c r="M84" s="70">
        <f>L84/L$140</f>
        <v>1.2892576730906496E-2</v>
      </c>
      <c r="N84" s="31" t="s">
        <v>24</v>
      </c>
      <c r="O84" s="31" t="s">
        <v>24</v>
      </c>
      <c r="P84" s="27" t="s">
        <v>24</v>
      </c>
      <c r="Q84" s="27" t="s">
        <v>24</v>
      </c>
      <c r="R84" s="31" t="s">
        <v>24</v>
      </c>
      <c r="S84" s="31" t="s">
        <v>24</v>
      </c>
      <c r="T84" s="23">
        <f>SUM(D84,F84,H84,J84,L84,N84,P84,R84)</f>
        <v>1753</v>
      </c>
      <c r="U84" s="70">
        <f>T84/T$140</f>
        <v>2.1058245931001511E-3</v>
      </c>
    </row>
    <row r="85" spans="1:21" x14ac:dyDescent="0.25">
      <c r="A85" s="10">
        <v>82</v>
      </c>
      <c r="B85" s="7" t="s">
        <v>9</v>
      </c>
      <c r="C85" s="50">
        <v>2011</v>
      </c>
      <c r="D85" s="19" t="s">
        <v>24</v>
      </c>
      <c r="E85" s="19" t="s">
        <v>24</v>
      </c>
      <c r="F85" s="32">
        <v>5</v>
      </c>
      <c r="G85" s="85">
        <f>F85/F$141</f>
        <v>3.5003465343068966E-5</v>
      </c>
      <c r="H85" s="8" t="s">
        <v>24</v>
      </c>
      <c r="I85" s="8" t="s">
        <v>24</v>
      </c>
      <c r="J85" s="32">
        <v>30</v>
      </c>
      <c r="K85" s="85">
        <f>J85/J$141</f>
        <v>2.6144246522815214E-4</v>
      </c>
      <c r="L85" s="8">
        <v>865</v>
      </c>
      <c r="M85" s="71">
        <f>L85/L$141</f>
        <v>6.3510943706542727E-3</v>
      </c>
      <c r="N85" s="32" t="s">
        <v>24</v>
      </c>
      <c r="O85" s="32" t="s">
        <v>24</v>
      </c>
      <c r="P85" s="8" t="s">
        <v>24</v>
      </c>
      <c r="Q85" s="8" t="s">
        <v>24</v>
      </c>
      <c r="R85" s="32" t="s">
        <v>24</v>
      </c>
      <c r="S85" s="32" t="s">
        <v>24</v>
      </c>
      <c r="T85" s="24">
        <f t="shared" si="12"/>
        <v>900</v>
      </c>
      <c r="U85" s="71">
        <f>T85/T$141</f>
        <v>1.1268113492439095E-3</v>
      </c>
    </row>
    <row r="86" spans="1:21" x14ac:dyDescent="0.25">
      <c r="A86" s="10">
        <v>83</v>
      </c>
      <c r="B86" s="7" t="s">
        <v>9</v>
      </c>
      <c r="C86" s="50">
        <v>2012</v>
      </c>
      <c r="D86" s="19" t="s">
        <v>24</v>
      </c>
      <c r="E86" s="19" t="s">
        <v>24</v>
      </c>
      <c r="F86" s="32" t="s">
        <v>24</v>
      </c>
      <c r="G86" s="32" t="s">
        <v>24</v>
      </c>
      <c r="H86" s="8" t="s">
        <v>24</v>
      </c>
      <c r="I86" s="8" t="s">
        <v>24</v>
      </c>
      <c r="J86" s="32" t="s">
        <v>24</v>
      </c>
      <c r="K86" s="32" t="s">
        <v>24</v>
      </c>
      <c r="L86" s="8">
        <v>997</v>
      </c>
      <c r="M86" s="71">
        <f>L86/L$142</f>
        <v>8.167043481110128E-3</v>
      </c>
      <c r="N86" s="32" t="s">
        <v>24</v>
      </c>
      <c r="O86" s="32" t="s">
        <v>24</v>
      </c>
      <c r="P86" s="8" t="s">
        <v>24</v>
      </c>
      <c r="Q86" s="8" t="s">
        <v>24</v>
      </c>
      <c r="R86" s="32" t="s">
        <v>24</v>
      </c>
      <c r="S86" s="32" t="s">
        <v>24</v>
      </c>
      <c r="T86" s="24">
        <f t="shared" si="12"/>
        <v>997</v>
      </c>
      <c r="U86" s="71">
        <f>T86/T$142</f>
        <v>1.3397116327819509E-3</v>
      </c>
    </row>
    <row r="87" spans="1:21" x14ac:dyDescent="0.25">
      <c r="A87" s="10">
        <v>84</v>
      </c>
      <c r="B87" s="7" t="s">
        <v>9</v>
      </c>
      <c r="C87" s="50">
        <v>2013</v>
      </c>
      <c r="D87" s="19" t="s">
        <v>24</v>
      </c>
      <c r="E87" s="19" t="s">
        <v>24</v>
      </c>
      <c r="F87" s="32" t="s">
        <v>24</v>
      </c>
      <c r="G87" s="32" t="s">
        <v>24</v>
      </c>
      <c r="H87" s="8" t="s">
        <v>24</v>
      </c>
      <c r="I87" s="8" t="s">
        <v>24</v>
      </c>
      <c r="J87" s="32" t="s">
        <v>24</v>
      </c>
      <c r="K87" s="32" t="s">
        <v>24</v>
      </c>
      <c r="L87" s="8">
        <v>1123</v>
      </c>
      <c r="M87" s="71">
        <f>L87/L$143</f>
        <v>1.0428661639612199E-2</v>
      </c>
      <c r="N87" s="32" t="s">
        <v>24</v>
      </c>
      <c r="O87" s="32" t="s">
        <v>24</v>
      </c>
      <c r="P87" s="8" t="s">
        <v>24</v>
      </c>
      <c r="Q87" s="8" t="s">
        <v>24</v>
      </c>
      <c r="R87" s="32" t="s">
        <v>24</v>
      </c>
      <c r="S87" s="32" t="s">
        <v>24</v>
      </c>
      <c r="T87" s="24">
        <f t="shared" si="12"/>
        <v>1123</v>
      </c>
      <c r="U87" s="71">
        <f>T87/T$143</f>
        <v>1.6802271822754734E-3</v>
      </c>
    </row>
    <row r="88" spans="1:21" x14ac:dyDescent="0.25">
      <c r="A88" s="10">
        <v>85</v>
      </c>
      <c r="B88" s="7" t="s">
        <v>9</v>
      </c>
      <c r="C88" s="50">
        <v>2014</v>
      </c>
      <c r="D88" s="19" t="s">
        <v>24</v>
      </c>
      <c r="E88" s="19" t="s">
        <v>24</v>
      </c>
      <c r="F88" s="32" t="s">
        <v>24</v>
      </c>
      <c r="G88" s="85" t="s">
        <v>24</v>
      </c>
      <c r="H88" s="8" t="s">
        <v>24</v>
      </c>
      <c r="I88" s="8" t="s">
        <v>24</v>
      </c>
      <c r="J88" s="32" t="s">
        <v>24</v>
      </c>
      <c r="K88" s="85" t="s">
        <v>24</v>
      </c>
      <c r="L88" s="8" t="s">
        <v>24</v>
      </c>
      <c r="M88" s="71" t="s">
        <v>24</v>
      </c>
      <c r="N88" s="32" t="s">
        <v>24</v>
      </c>
      <c r="O88" s="32" t="s">
        <v>24</v>
      </c>
      <c r="P88" s="8" t="s">
        <v>24</v>
      </c>
      <c r="Q88" s="71" t="s">
        <v>24</v>
      </c>
      <c r="R88" s="32" t="s">
        <v>24</v>
      </c>
      <c r="S88" s="32" t="s">
        <v>24</v>
      </c>
      <c r="T88" s="24">
        <f t="shared" si="12"/>
        <v>0</v>
      </c>
      <c r="U88" s="71" t="e">
        <f>T88/T$144</f>
        <v>#DIV/0!</v>
      </c>
    </row>
    <row r="89" spans="1:21" x14ac:dyDescent="0.25">
      <c r="A89" s="10">
        <v>86</v>
      </c>
      <c r="B89" s="7" t="s">
        <v>9</v>
      </c>
      <c r="C89" s="50">
        <v>2015</v>
      </c>
      <c r="D89" s="19" t="s">
        <v>24</v>
      </c>
      <c r="E89" s="19" t="s">
        <v>24</v>
      </c>
      <c r="F89" s="32" t="s">
        <v>24</v>
      </c>
      <c r="G89" s="32" t="s">
        <v>24</v>
      </c>
      <c r="H89" s="8" t="s">
        <v>24</v>
      </c>
      <c r="I89" s="8" t="s">
        <v>24</v>
      </c>
      <c r="J89" s="32">
        <v>246</v>
      </c>
      <c r="K89" s="85">
        <f>J89/J$145</f>
        <v>2.1615921971793856E-3</v>
      </c>
      <c r="L89" s="8">
        <v>1263</v>
      </c>
      <c r="M89" s="71">
        <f>L89/L$145</f>
        <v>8.6173958134330396E-3</v>
      </c>
      <c r="N89" s="32" t="s">
        <v>24</v>
      </c>
      <c r="O89" s="32" t="s">
        <v>24</v>
      </c>
      <c r="P89" s="8">
        <v>3</v>
      </c>
      <c r="Q89" s="71">
        <f>P89/P$145</f>
        <v>3.9993601023836184E-5</v>
      </c>
      <c r="R89" s="32" t="s">
        <v>24</v>
      </c>
      <c r="S89" s="32" t="s">
        <v>24</v>
      </c>
      <c r="T89" s="24">
        <f>SUM(D89,F89,H89,J89,L89,N89,P89,R89)</f>
        <v>1512</v>
      </c>
      <c r="U89" s="71">
        <f>T89/T$145</f>
        <v>1.8736059479553904E-3</v>
      </c>
    </row>
    <row r="90" spans="1:21" x14ac:dyDescent="0.25">
      <c r="A90" s="10">
        <v>87</v>
      </c>
      <c r="B90" s="7" t="s">
        <v>9</v>
      </c>
      <c r="C90" s="50">
        <v>2016</v>
      </c>
      <c r="D90" s="19" t="s">
        <v>24</v>
      </c>
      <c r="E90" s="19" t="s">
        <v>24</v>
      </c>
      <c r="F90" s="32" t="s">
        <v>24</v>
      </c>
      <c r="G90" s="32" t="s">
        <v>24</v>
      </c>
      <c r="H90" s="8" t="s">
        <v>24</v>
      </c>
      <c r="I90" s="8" t="s">
        <v>24</v>
      </c>
      <c r="J90" s="32">
        <v>479</v>
      </c>
      <c r="K90" s="85">
        <f>J90/J$146</f>
        <v>3.7261186134793702E-3</v>
      </c>
      <c r="L90" s="8">
        <v>2062</v>
      </c>
      <c r="M90" s="71">
        <f>L90/L$146</f>
        <v>1.5520213158310691E-2</v>
      </c>
      <c r="N90" s="32" t="s">
        <v>24</v>
      </c>
      <c r="O90" s="32" t="s">
        <v>24</v>
      </c>
      <c r="P90" s="8">
        <v>3244</v>
      </c>
      <c r="Q90" s="71">
        <f>P90/P$146</f>
        <v>5.625791235280856E-2</v>
      </c>
      <c r="R90" s="32" t="s">
        <v>24</v>
      </c>
      <c r="S90" s="32" t="s">
        <v>24</v>
      </c>
      <c r="T90" s="24">
        <f t="shared" si="12"/>
        <v>5785</v>
      </c>
      <c r="U90" s="71">
        <f>T90/T$146</f>
        <v>6.8203897230815665E-3</v>
      </c>
    </row>
    <row r="91" spans="1:21" ht="15.75" thickBot="1" x14ac:dyDescent="0.3">
      <c r="A91" s="11">
        <v>88</v>
      </c>
      <c r="B91" s="12" t="s">
        <v>9</v>
      </c>
      <c r="C91" s="51">
        <v>2017</v>
      </c>
      <c r="D91" s="28" t="s">
        <v>24</v>
      </c>
      <c r="E91" s="28" t="s">
        <v>24</v>
      </c>
      <c r="F91" s="33">
        <v>59</v>
      </c>
      <c r="G91" s="86">
        <f>F91/F$147</f>
        <v>3.4584835428939887E-4</v>
      </c>
      <c r="H91" s="29">
        <v>71</v>
      </c>
      <c r="I91" s="72">
        <f>H91/H$147</f>
        <v>4.7108156345999458E-4</v>
      </c>
      <c r="J91" s="33">
        <v>2</v>
      </c>
      <c r="K91" s="86">
        <f>J91/J$147</f>
        <v>1.7601295455345512E-5</v>
      </c>
      <c r="L91" s="29">
        <v>1969</v>
      </c>
      <c r="M91" s="72">
        <f>L91/L$147</f>
        <v>1.9315283500098097E-2</v>
      </c>
      <c r="N91" s="33">
        <v>66</v>
      </c>
      <c r="O91" s="86">
        <f>N91/N$147</f>
        <v>1.0047497259773476E-3</v>
      </c>
      <c r="P91" s="29">
        <v>6</v>
      </c>
      <c r="Q91" s="72">
        <f>P91/P$147</f>
        <v>1.0835214446952596E-4</v>
      </c>
      <c r="R91" s="33" t="s">
        <v>24</v>
      </c>
      <c r="S91" s="33" t="s">
        <v>24</v>
      </c>
      <c r="T91" s="25">
        <f t="shared" si="12"/>
        <v>2173</v>
      </c>
      <c r="U91" s="72">
        <f>T91/T$147</f>
        <v>2.8406417000449691E-3</v>
      </c>
    </row>
    <row r="92" spans="1:21" x14ac:dyDescent="0.25">
      <c r="A92" s="35">
        <v>89</v>
      </c>
      <c r="B92" s="36" t="s">
        <v>10</v>
      </c>
      <c r="C92" s="52">
        <v>2010</v>
      </c>
      <c r="D92" s="73">
        <f>SUM(D52,D60,D68,D76,D84)</f>
        <v>394</v>
      </c>
      <c r="E92" s="79">
        <f t="shared" ref="D92:E99" si="13">SUM(E52,E60,E68,E76,E84)</f>
        <v>4.8253563905354428E-3</v>
      </c>
      <c r="F92" s="37">
        <f>SUM(F52,F60,F68,F76,F84)</f>
        <v>15749</v>
      </c>
      <c r="G92" s="90">
        <f t="shared" ref="G92:H99" si="14">SUM(G52,G60,G68,G76,G84)</f>
        <v>9.5042968184232121E-2</v>
      </c>
      <c r="H92" s="38">
        <f>SUM(H52,H60,H68,H76,H84)</f>
        <v>1784</v>
      </c>
      <c r="I92" s="79">
        <f t="shared" ref="I92:J99" si="15">SUM(I52,I60,I68,I76,I84)</f>
        <v>1.1159555369284951E-2</v>
      </c>
      <c r="J92" s="37">
        <f>SUM(J52,J60,J68,J76,J84)</f>
        <v>2626</v>
      </c>
      <c r="K92" s="90">
        <f t="shared" ref="K92:L99" si="16">SUM(K52,K60,K68,K76,K84)</f>
        <v>2.1347684353431807E-2</v>
      </c>
      <c r="L92" s="38">
        <f>SUM(L52,L60,L68,L76,L84)</f>
        <v>22786</v>
      </c>
      <c r="M92" s="79">
        <f t="shared" ref="M92:N99" si="17">SUM(M52,M60,M68,M76,M84)</f>
        <v>0.16941767784915535</v>
      </c>
      <c r="N92" s="37">
        <f>SUM(N52,N60,N68,N76,N84)</f>
        <v>2428</v>
      </c>
      <c r="O92" s="90">
        <f t="shared" ref="O92:P99" si="18">SUM(O52,O60,O68,O76,O84)</f>
        <v>3.2947051320324584E-2</v>
      </c>
      <c r="P92" s="38">
        <f>SUM(P52,P60,P68,P76,P84)</f>
        <v>640</v>
      </c>
      <c r="Q92" s="79">
        <f t="shared" ref="Q92:R99" si="19">SUM(Q52,Q60,Q68,Q76,Q84)</f>
        <v>1.0839741201178822E-2</v>
      </c>
      <c r="R92" s="37">
        <f>SUM(R52,R60,R68,R76,R84)</f>
        <v>130</v>
      </c>
      <c r="S92" s="90">
        <f>SUM(S52,S60,S68,S76,S84)</f>
        <v>3.7152410619873681E-3</v>
      </c>
      <c r="T92" s="39">
        <f>SUM(D92,F92,H92,J92,L92,N92,P92,R92)</f>
        <v>46537</v>
      </c>
      <c r="U92" s="79">
        <f t="shared" ref="U92:U99" si="20">SUM(U52,U60,U68,U76,U84)</f>
        <v>5.5903456411352956E-2</v>
      </c>
    </row>
    <row r="93" spans="1:21" x14ac:dyDescent="0.25">
      <c r="A93" s="40">
        <v>90</v>
      </c>
      <c r="B93" s="6" t="s">
        <v>10</v>
      </c>
      <c r="C93" s="53">
        <v>2011</v>
      </c>
      <c r="D93" s="75">
        <f t="shared" si="13"/>
        <v>1363</v>
      </c>
      <c r="E93" s="80">
        <f t="shared" si="13"/>
        <v>1.5423786352834673E-2</v>
      </c>
      <c r="F93" s="41">
        <f t="shared" ref="F93" si="21">SUM(F53,F61,F69,F77,F85)</f>
        <v>15832</v>
      </c>
      <c r="G93" s="91">
        <f t="shared" si="14"/>
        <v>0.11083497266229357</v>
      </c>
      <c r="H93" s="42">
        <f t="shared" si="14"/>
        <v>2405</v>
      </c>
      <c r="I93" s="80">
        <f t="shared" si="15"/>
        <v>1.5438042417706568E-2</v>
      </c>
      <c r="J93" s="41">
        <f t="shared" si="15"/>
        <v>3412</v>
      </c>
      <c r="K93" s="91">
        <f t="shared" si="16"/>
        <v>2.9734723045281835E-2</v>
      </c>
      <c r="L93" s="42">
        <f t="shared" si="16"/>
        <v>22205</v>
      </c>
      <c r="M93" s="80">
        <f t="shared" si="17"/>
        <v>0.16303589653222905</v>
      </c>
      <c r="N93" s="41">
        <f t="shared" si="17"/>
        <v>5019</v>
      </c>
      <c r="O93" s="91">
        <f t="shared" si="18"/>
        <v>6.7741935483870974E-2</v>
      </c>
      <c r="P93" s="42">
        <f t="shared" si="18"/>
        <v>853</v>
      </c>
      <c r="Q93" s="80">
        <f t="shared" si="19"/>
        <v>1.6893430772582339E-2</v>
      </c>
      <c r="R93" s="41">
        <f t="shared" si="19"/>
        <v>280</v>
      </c>
      <c r="S93" s="91">
        <f t="shared" ref="S93:S99" si="22">SUM(S53,S61,S69,S77,S85)</f>
        <v>7.7371576998535464E-3</v>
      </c>
      <c r="T93" s="43">
        <f t="shared" si="12"/>
        <v>51369</v>
      </c>
      <c r="U93" s="80">
        <f t="shared" si="20"/>
        <v>6.4314635777011547E-2</v>
      </c>
    </row>
    <row r="94" spans="1:21" x14ac:dyDescent="0.25">
      <c r="A94" s="40">
        <v>91</v>
      </c>
      <c r="B94" s="6" t="s">
        <v>10</v>
      </c>
      <c r="C94" s="53">
        <v>2012</v>
      </c>
      <c r="D94" s="75">
        <f t="shared" si="13"/>
        <v>2410</v>
      </c>
      <c r="E94" s="80">
        <f t="shared" si="13"/>
        <v>2.8231380174776843E-2</v>
      </c>
      <c r="F94" s="41">
        <f t="shared" ref="F94" si="23">SUM(F54,F62,F70,F78,F86)</f>
        <v>13939</v>
      </c>
      <c r="G94" s="91">
        <f t="shared" si="14"/>
        <v>0.10361411750713606</v>
      </c>
      <c r="H94" s="42">
        <f t="shared" si="14"/>
        <v>2580</v>
      </c>
      <c r="I94" s="80">
        <f t="shared" si="15"/>
        <v>1.9556269755243431E-2</v>
      </c>
      <c r="J94" s="41">
        <f t="shared" si="15"/>
        <v>4316</v>
      </c>
      <c r="K94" s="91">
        <f t="shared" si="16"/>
        <v>3.5452895128101923E-2</v>
      </c>
      <c r="L94" s="42">
        <f t="shared" si="16"/>
        <v>20689</v>
      </c>
      <c r="M94" s="80">
        <f t="shared" si="17"/>
        <v>0.1694763917559553</v>
      </c>
      <c r="N94" s="41">
        <f t="shared" si="17"/>
        <v>3475</v>
      </c>
      <c r="O94" s="91">
        <f t="shared" si="18"/>
        <v>6.3870457845497816E-2</v>
      </c>
      <c r="P94" s="42">
        <f t="shared" si="18"/>
        <v>2023</v>
      </c>
      <c r="Q94" s="80">
        <f t="shared" si="19"/>
        <v>3.6287646415182333E-2</v>
      </c>
      <c r="R94" s="41">
        <f t="shared" si="19"/>
        <v>124</v>
      </c>
      <c r="S94" s="91">
        <f t="shared" si="22"/>
        <v>3.2293348611906868E-3</v>
      </c>
      <c r="T94" s="43">
        <f t="shared" si="12"/>
        <v>49556</v>
      </c>
      <c r="U94" s="80">
        <f t="shared" si="20"/>
        <v>6.6590521237855929E-2</v>
      </c>
    </row>
    <row r="95" spans="1:21" x14ac:dyDescent="0.25">
      <c r="A95" s="40">
        <v>92</v>
      </c>
      <c r="B95" s="6" t="s">
        <v>10</v>
      </c>
      <c r="C95" s="53">
        <v>2013</v>
      </c>
      <c r="D95" s="75">
        <f t="shared" si="13"/>
        <v>4295</v>
      </c>
      <c r="E95" s="80">
        <f t="shared" si="13"/>
        <v>5.2208054262340917E-2</v>
      </c>
      <c r="F95" s="41">
        <f t="shared" ref="F95" si="24">SUM(F55,F63,F71,F79,F87)</f>
        <v>10114</v>
      </c>
      <c r="G95" s="91">
        <f t="shared" si="14"/>
        <v>7.9084205834747318E-2</v>
      </c>
      <c r="H95" s="42">
        <f t="shared" si="14"/>
        <v>3323</v>
      </c>
      <c r="I95" s="80">
        <f t="shared" si="15"/>
        <v>3.0380047723096333E-2</v>
      </c>
      <c r="J95" s="41">
        <f t="shared" si="15"/>
        <v>12204</v>
      </c>
      <c r="K95" s="91">
        <f t="shared" si="16"/>
        <v>0.11511144228864637</v>
      </c>
      <c r="L95" s="42">
        <f t="shared" si="16"/>
        <v>15491</v>
      </c>
      <c r="M95" s="80">
        <f t="shared" si="17"/>
        <v>0.14385609747037628</v>
      </c>
      <c r="N95" s="41">
        <f t="shared" si="17"/>
        <v>3516</v>
      </c>
      <c r="O95" s="91">
        <f t="shared" si="18"/>
        <v>7.8260288913125739E-2</v>
      </c>
      <c r="P95" s="42">
        <f t="shared" si="18"/>
        <v>503</v>
      </c>
      <c r="Q95" s="80">
        <f t="shared" si="19"/>
        <v>1.2045884522355532E-2</v>
      </c>
      <c r="R95" s="41">
        <f t="shared" si="19"/>
        <v>59</v>
      </c>
      <c r="S95" s="91">
        <f t="shared" si="22"/>
        <v>1.2180519426896238E-3</v>
      </c>
      <c r="T95" s="43">
        <f t="shared" si="12"/>
        <v>49505</v>
      </c>
      <c r="U95" s="80">
        <f t="shared" si="20"/>
        <v>7.4069142171457991E-2</v>
      </c>
    </row>
    <row r="96" spans="1:21" x14ac:dyDescent="0.25">
      <c r="A96" s="40">
        <v>93</v>
      </c>
      <c r="B96" s="6" t="s">
        <v>10</v>
      </c>
      <c r="C96" s="53">
        <v>2014</v>
      </c>
      <c r="D96" s="75">
        <f t="shared" si="13"/>
        <v>0</v>
      </c>
      <c r="E96" s="80">
        <f t="shared" si="13"/>
        <v>0</v>
      </c>
      <c r="F96" s="41">
        <f t="shared" ref="F96" si="25">SUM(F56,F64,F72,F80,F88)</f>
        <v>0</v>
      </c>
      <c r="G96" s="91">
        <f t="shared" si="14"/>
        <v>0</v>
      </c>
      <c r="H96" s="42">
        <f t="shared" si="14"/>
        <v>0</v>
      </c>
      <c r="I96" s="80">
        <f t="shared" si="15"/>
        <v>0</v>
      </c>
      <c r="J96" s="41">
        <f t="shared" si="15"/>
        <v>0</v>
      </c>
      <c r="K96" s="91">
        <f t="shared" si="16"/>
        <v>0</v>
      </c>
      <c r="L96" s="42">
        <f t="shared" si="16"/>
        <v>0</v>
      </c>
      <c r="M96" s="80">
        <f t="shared" si="17"/>
        <v>0</v>
      </c>
      <c r="N96" s="41">
        <f t="shared" si="17"/>
        <v>0</v>
      </c>
      <c r="O96" s="91">
        <f t="shared" si="18"/>
        <v>0</v>
      </c>
      <c r="P96" s="42">
        <f t="shared" si="18"/>
        <v>0</v>
      </c>
      <c r="Q96" s="80">
        <f t="shared" si="19"/>
        <v>0</v>
      </c>
      <c r="R96" s="41">
        <f t="shared" si="19"/>
        <v>0</v>
      </c>
      <c r="S96" s="91">
        <f t="shared" si="22"/>
        <v>0</v>
      </c>
      <c r="T96" s="43">
        <f t="shared" si="12"/>
        <v>0</v>
      </c>
      <c r="U96" s="80" t="e">
        <f t="shared" si="20"/>
        <v>#DIV/0!</v>
      </c>
    </row>
    <row r="97" spans="1:21" x14ac:dyDescent="0.25">
      <c r="A97" s="40">
        <v>94</v>
      </c>
      <c r="B97" s="6" t="s">
        <v>10</v>
      </c>
      <c r="C97" s="53">
        <v>2015</v>
      </c>
      <c r="D97" s="75">
        <f t="shared" si="13"/>
        <v>856</v>
      </c>
      <c r="E97" s="80">
        <f t="shared" si="13"/>
        <v>1.2518097132244338E-2</v>
      </c>
      <c r="F97" s="93">
        <f>SUM(F57,F65,F73,F81,F89)</f>
        <v>19629</v>
      </c>
      <c r="G97" s="91">
        <f t="shared" si="14"/>
        <v>0.12006385789782736</v>
      </c>
      <c r="H97" s="42">
        <f t="shared" si="14"/>
        <v>3585</v>
      </c>
      <c r="I97" s="80">
        <f t="shared" si="15"/>
        <v>2.2604605412494639E-2</v>
      </c>
      <c r="J97" s="41">
        <f t="shared" si="15"/>
        <v>2170</v>
      </c>
      <c r="K97" s="91">
        <f t="shared" si="16"/>
        <v>1.90677035279645E-2</v>
      </c>
      <c r="L97" s="42">
        <f t="shared" si="16"/>
        <v>22012</v>
      </c>
      <c r="M97" s="80">
        <f t="shared" si="17"/>
        <v>0.15018694904615049</v>
      </c>
      <c r="N97" s="41">
        <f t="shared" si="17"/>
        <v>3316</v>
      </c>
      <c r="O97" s="91">
        <f t="shared" si="18"/>
        <v>5.6134886240520043E-2</v>
      </c>
      <c r="P97" s="42">
        <f t="shared" si="18"/>
        <v>8668</v>
      </c>
      <c r="Q97" s="80">
        <f t="shared" si="19"/>
        <v>0.11555484455820401</v>
      </c>
      <c r="R97" s="41">
        <f>SUM(R57,R65,R73,R81,R89)</f>
        <v>2852</v>
      </c>
      <c r="S97" s="91">
        <f t="shared" si="22"/>
        <v>0.12883796757540078</v>
      </c>
      <c r="T97" s="43">
        <f>SUM(D97,F97,H97,J97,L97,N97,P97,R97)</f>
        <v>63088</v>
      </c>
      <c r="U97" s="80">
        <f t="shared" si="20"/>
        <v>7.8175960346964071E-2</v>
      </c>
    </row>
    <row r="98" spans="1:21" x14ac:dyDescent="0.25">
      <c r="A98" s="40">
        <v>95</v>
      </c>
      <c r="B98" s="6" t="s">
        <v>10</v>
      </c>
      <c r="C98" s="53">
        <v>2016</v>
      </c>
      <c r="D98" s="75">
        <f t="shared" si="13"/>
        <v>3472</v>
      </c>
      <c r="E98" s="80">
        <f t="shared" si="13"/>
        <v>3.5167328417470223E-2</v>
      </c>
      <c r="F98" s="41">
        <f t="shared" ref="F98" si="26">SUM(F58,F66,F74,F82,F90)</f>
        <v>19258</v>
      </c>
      <c r="G98" s="91">
        <f t="shared" si="14"/>
        <v>0.11363462026399486</v>
      </c>
      <c r="H98" s="42">
        <f t="shared" si="14"/>
        <v>1845</v>
      </c>
      <c r="I98" s="80">
        <f t="shared" si="15"/>
        <v>1.0677454078266606E-2</v>
      </c>
      <c r="J98" s="41">
        <f t="shared" si="15"/>
        <v>3495</v>
      </c>
      <c r="K98" s="91">
        <f t="shared" si="16"/>
        <v>2.7187441657850517E-2</v>
      </c>
      <c r="L98" s="42">
        <f t="shared" si="16"/>
        <v>17219</v>
      </c>
      <c r="M98" s="80">
        <f t="shared" si="17"/>
        <v>0.12960356468135392</v>
      </c>
      <c r="N98" s="41">
        <f t="shared" si="17"/>
        <v>3210</v>
      </c>
      <c r="O98" s="91">
        <f t="shared" si="18"/>
        <v>5.51802382548605E-2</v>
      </c>
      <c r="P98" s="42">
        <f t="shared" si="18"/>
        <v>7435</v>
      </c>
      <c r="Q98" s="80">
        <f t="shared" si="19"/>
        <v>0.128938834261138</v>
      </c>
      <c r="R98" s="41">
        <f t="shared" si="19"/>
        <v>2775</v>
      </c>
      <c r="S98" s="91">
        <f t="shared" si="22"/>
        <v>9.2654424040066782E-2</v>
      </c>
      <c r="T98" s="43">
        <f t="shared" si="12"/>
        <v>58709</v>
      </c>
      <c r="U98" s="80">
        <f t="shared" si="20"/>
        <v>6.9216639628763302E-2</v>
      </c>
    </row>
    <row r="99" spans="1:21" ht="15.75" thickBot="1" x14ac:dyDescent="0.3">
      <c r="A99" s="44">
        <v>96</v>
      </c>
      <c r="B99" s="45" t="s">
        <v>10</v>
      </c>
      <c r="C99" s="54">
        <v>2017</v>
      </c>
      <c r="D99" s="77">
        <f t="shared" si="13"/>
        <v>2651</v>
      </c>
      <c r="E99" s="81">
        <f t="shared" si="13"/>
        <v>3.1488674292365987E-2</v>
      </c>
      <c r="F99" s="46">
        <f t="shared" ref="F99" si="27">SUM(F59,F67,F75,F83,F91)</f>
        <v>15838</v>
      </c>
      <c r="G99" s="92">
        <f t="shared" si="14"/>
        <v>9.283976669890677E-2</v>
      </c>
      <c r="H99" s="47">
        <f t="shared" si="14"/>
        <v>3174</v>
      </c>
      <c r="I99" s="81">
        <f t="shared" si="15"/>
        <v>2.1059336372141167E-2</v>
      </c>
      <c r="J99" s="46">
        <f t="shared" si="15"/>
        <v>2788</v>
      </c>
      <c r="K99" s="92">
        <f t="shared" si="16"/>
        <v>2.4536205864751647E-2</v>
      </c>
      <c r="L99" s="47">
        <f t="shared" si="16"/>
        <v>12694</v>
      </c>
      <c r="M99" s="81">
        <f t="shared" si="17"/>
        <v>0.12452422993917991</v>
      </c>
      <c r="N99" s="46">
        <f t="shared" si="17"/>
        <v>2311</v>
      </c>
      <c r="O99" s="92">
        <f t="shared" si="18"/>
        <v>3.5181463889903786E-2</v>
      </c>
      <c r="P99" s="47">
        <f t="shared" si="18"/>
        <v>1443</v>
      </c>
      <c r="Q99" s="81">
        <f t="shared" si="19"/>
        <v>2.6058690744920992E-2</v>
      </c>
      <c r="R99" s="46">
        <f t="shared" si="19"/>
        <v>2808</v>
      </c>
      <c r="S99" s="92">
        <f t="shared" si="22"/>
        <v>0.12296374146085129</v>
      </c>
      <c r="T99" s="48">
        <f t="shared" si="12"/>
        <v>43707</v>
      </c>
      <c r="U99" s="81">
        <f t="shared" si="20"/>
        <v>5.7135723324374353E-2</v>
      </c>
    </row>
    <row r="100" spans="1:21" x14ac:dyDescent="0.25">
      <c r="A100" s="9">
        <v>97</v>
      </c>
      <c r="B100" s="36" t="s">
        <v>39</v>
      </c>
      <c r="C100" s="52">
        <v>2010</v>
      </c>
      <c r="D100" s="73">
        <f>SUM(D44,D92)</f>
        <v>60089</v>
      </c>
      <c r="E100" s="79">
        <f>SUM(E44,E92)</f>
        <v>0.7359158379464068</v>
      </c>
      <c r="F100" s="37">
        <f>SUM(F44,F92)</f>
        <v>150309</v>
      </c>
      <c r="G100" s="90">
        <f t="shared" ref="G100:H107" si="28">SUM(G44,G92)</f>
        <v>0.90709337131270218</v>
      </c>
      <c r="H100" s="38">
        <f>SUM(H44,H92)</f>
        <v>159549</v>
      </c>
      <c r="I100" s="79">
        <f t="shared" ref="I100:J107" si="29">SUM(I44,I92)</f>
        <v>0.99803581816930742</v>
      </c>
      <c r="J100" s="37">
        <f>SUM(J44,J92)</f>
        <v>109248</v>
      </c>
      <c r="K100" s="90">
        <f t="shared" ref="K100:L107" si="30">SUM(K44,K92)</f>
        <v>0.88811569697018966</v>
      </c>
      <c r="L100" s="38">
        <f>SUM(L44,L92)</f>
        <v>132934</v>
      </c>
      <c r="M100" s="79">
        <f t="shared" ref="M100:N107" si="31">SUM(M44,M92)</f>
        <v>0.98838627171068283</v>
      </c>
      <c r="N100" s="37">
        <f>SUM(N44,N92)</f>
        <v>73694</v>
      </c>
      <c r="O100" s="90">
        <f t="shared" ref="O100:P107" si="32">SUM(O44,O92)</f>
        <v>1</v>
      </c>
      <c r="P100" s="38">
        <f>SUM(P44,P92)</f>
        <v>58185</v>
      </c>
      <c r="Q100" s="79">
        <f t="shared" ref="Q100:R107" si="33">SUM(Q44,Q92)</f>
        <v>0.9854849090477964</v>
      </c>
      <c r="R100" s="37">
        <f>SUM(R44,R92)</f>
        <v>34605</v>
      </c>
      <c r="S100" s="90">
        <f t="shared" ref="S100:S107" si="34">SUM(S44,S92)</f>
        <v>0.98896859192363751</v>
      </c>
      <c r="T100" s="39">
        <f>SUM(D100,F100,H100,J100,L100,N100,P100,R100)</f>
        <v>778613</v>
      </c>
      <c r="U100" s="79">
        <f t="shared" ref="U100:U107" si="35">SUM(U44,U92)</f>
        <v>0.93532367593125376</v>
      </c>
    </row>
    <row r="101" spans="1:21" x14ac:dyDescent="0.25">
      <c r="A101" s="10">
        <v>98</v>
      </c>
      <c r="B101" s="6" t="s">
        <v>39</v>
      </c>
      <c r="C101" s="53">
        <v>2011</v>
      </c>
      <c r="D101" s="75">
        <f t="shared" ref="D101:E107" si="36">SUM(D45,D93)</f>
        <v>48364</v>
      </c>
      <c r="E101" s="80">
        <f t="shared" si="36"/>
        <v>0.54728980423220563</v>
      </c>
      <c r="F101" s="41">
        <f t="shared" ref="F101" si="37">SUM(F45,F93)</f>
        <v>139229</v>
      </c>
      <c r="G101" s="91">
        <f t="shared" si="28"/>
        <v>0.97469949525002963</v>
      </c>
      <c r="H101" s="42">
        <f t="shared" si="28"/>
        <v>153740</v>
      </c>
      <c r="I101" s="80">
        <f t="shared" si="29"/>
        <v>0.98687926873106346</v>
      </c>
      <c r="J101" s="41">
        <f t="shared" si="29"/>
        <v>113599</v>
      </c>
      <c r="K101" s="91">
        <f t="shared" si="30"/>
        <v>0.98998675358176169</v>
      </c>
      <c r="L101" s="42">
        <f t="shared" si="30"/>
        <v>127558</v>
      </c>
      <c r="M101" s="80">
        <f t="shared" si="31"/>
        <v>0.93656982165539637</v>
      </c>
      <c r="N101" s="41">
        <f t="shared" si="31"/>
        <v>68357</v>
      </c>
      <c r="O101" s="91">
        <f t="shared" si="32"/>
        <v>0.92262113645566213</v>
      </c>
      <c r="P101" s="42">
        <f t="shared" si="32"/>
        <v>49530</v>
      </c>
      <c r="Q101" s="80">
        <f t="shared" si="33"/>
        <v>0.9809280494325946</v>
      </c>
      <c r="R101" s="41">
        <f t="shared" si="33"/>
        <v>34970</v>
      </c>
      <c r="S101" s="91">
        <f t="shared" si="34"/>
        <v>0.96631573129956616</v>
      </c>
      <c r="T101" s="43">
        <f t="shared" ref="T101:T107" si="38">SUM(D101,F101,H101,J101,L101,N101,P101,R101)</f>
        <v>735347</v>
      </c>
      <c r="U101" s="80">
        <f t="shared" si="35"/>
        <v>0.92066371692495685</v>
      </c>
    </row>
    <row r="102" spans="1:21" x14ac:dyDescent="0.25">
      <c r="A102" s="10">
        <v>99</v>
      </c>
      <c r="B102" s="6" t="s">
        <v>39</v>
      </c>
      <c r="C102" s="53">
        <v>2012</v>
      </c>
      <c r="D102" s="75">
        <f t="shared" si="36"/>
        <v>53583</v>
      </c>
      <c r="E102" s="80">
        <f>SUM(E46,E94)</f>
        <v>0.62768549539629381</v>
      </c>
      <c r="F102" s="41">
        <f t="shared" ref="F102" si="39">SUM(F46,F94)</f>
        <v>133704</v>
      </c>
      <c r="G102" s="91">
        <f t="shared" si="28"/>
        <v>0.99387488106565169</v>
      </c>
      <c r="H102" s="42">
        <f t="shared" si="28"/>
        <v>131849</v>
      </c>
      <c r="I102" s="80">
        <f t="shared" si="29"/>
        <v>0.99940876393763212</v>
      </c>
      <c r="J102" s="41">
        <f t="shared" si="29"/>
        <v>116338</v>
      </c>
      <c r="K102" s="91">
        <f t="shared" si="30"/>
        <v>0.95563459532278061</v>
      </c>
      <c r="L102" s="42">
        <f t="shared" si="30"/>
        <v>117469</v>
      </c>
      <c r="M102" s="80">
        <f t="shared" si="31"/>
        <v>0.96226121432550216</v>
      </c>
      <c r="N102" s="41">
        <f t="shared" si="31"/>
        <v>51711</v>
      </c>
      <c r="O102" s="91">
        <f t="shared" si="32"/>
        <v>0.95044755270461523</v>
      </c>
      <c r="P102" s="42">
        <f t="shared" si="32"/>
        <v>54344</v>
      </c>
      <c r="Q102" s="80">
        <f t="shared" si="33"/>
        <v>0.97479775421980674</v>
      </c>
      <c r="R102" s="41">
        <f t="shared" si="33"/>
        <v>38398</v>
      </c>
      <c r="S102" s="91">
        <f t="shared" si="34"/>
        <v>1</v>
      </c>
      <c r="T102" s="43">
        <f t="shared" si="38"/>
        <v>697396</v>
      </c>
      <c r="U102" s="80">
        <f t="shared" si="35"/>
        <v>0.93712089654523711</v>
      </c>
    </row>
    <row r="103" spans="1:21" x14ac:dyDescent="0.25">
      <c r="A103" s="10">
        <v>100</v>
      </c>
      <c r="B103" s="6" t="s">
        <v>39</v>
      </c>
      <c r="C103" s="53">
        <v>2013</v>
      </c>
      <c r="D103" s="75">
        <f t="shared" si="36"/>
        <v>58022</v>
      </c>
      <c r="E103" s="80">
        <f t="shared" si="36"/>
        <v>0.70528887646322336</v>
      </c>
      <c r="F103" s="41">
        <f t="shared" ref="F103" si="40">SUM(F47,F95)</f>
        <v>116003</v>
      </c>
      <c r="G103" s="91">
        <f>SUM(G47,G95)</f>
        <v>0.90706002861856749</v>
      </c>
      <c r="H103" s="42">
        <f t="shared" ref="H103" si="41">SUM(H47,H95)</f>
        <v>109381</v>
      </c>
      <c r="I103" s="80">
        <f t="shared" si="29"/>
        <v>0.99999999999999989</v>
      </c>
      <c r="J103" s="41">
        <f t="shared" si="29"/>
        <v>104992</v>
      </c>
      <c r="K103" s="91">
        <f t="shared" si="30"/>
        <v>0.99031305709353978</v>
      </c>
      <c r="L103" s="42">
        <f t="shared" si="30"/>
        <v>101725</v>
      </c>
      <c r="M103" s="80">
        <f t="shared" si="31"/>
        <v>0.94466215965231604</v>
      </c>
      <c r="N103" s="41">
        <f t="shared" si="31"/>
        <v>44284</v>
      </c>
      <c r="O103" s="91">
        <f t="shared" si="32"/>
        <v>0.98568789369421517</v>
      </c>
      <c r="P103" s="42">
        <f t="shared" si="32"/>
        <v>40810</v>
      </c>
      <c r="Q103" s="80">
        <f t="shared" si="33"/>
        <v>0.97732116770840816</v>
      </c>
      <c r="R103" s="41">
        <f t="shared" si="33"/>
        <v>48438</v>
      </c>
      <c r="S103" s="91">
        <f t="shared" si="34"/>
        <v>1</v>
      </c>
      <c r="T103" s="43">
        <f t="shared" si="38"/>
        <v>623655</v>
      </c>
      <c r="U103" s="80">
        <f t="shared" si="35"/>
        <v>0.93310960228139828</v>
      </c>
    </row>
    <row r="104" spans="1:21" x14ac:dyDescent="0.25">
      <c r="A104" s="10">
        <v>101</v>
      </c>
      <c r="B104" s="6" t="s">
        <v>39</v>
      </c>
      <c r="C104" s="53">
        <v>2014</v>
      </c>
      <c r="D104" s="75">
        <f t="shared" si="36"/>
        <v>0</v>
      </c>
      <c r="E104" s="80">
        <f>SUM(E48,E96)</f>
        <v>0</v>
      </c>
      <c r="F104" s="41">
        <f t="shared" ref="F104" si="42">SUM(F48,F96)</f>
        <v>0</v>
      </c>
      <c r="G104" s="91">
        <f t="shared" si="28"/>
        <v>0</v>
      </c>
      <c r="H104" s="42">
        <f t="shared" si="28"/>
        <v>0</v>
      </c>
      <c r="I104" s="80">
        <f t="shared" si="29"/>
        <v>0</v>
      </c>
      <c r="J104" s="41">
        <f t="shared" si="29"/>
        <v>0</v>
      </c>
      <c r="K104" s="91">
        <f t="shared" si="30"/>
        <v>0</v>
      </c>
      <c r="L104" s="42">
        <f t="shared" si="30"/>
        <v>0</v>
      </c>
      <c r="M104" s="80">
        <f t="shared" si="31"/>
        <v>0</v>
      </c>
      <c r="N104" s="41">
        <f t="shared" si="31"/>
        <v>0</v>
      </c>
      <c r="O104" s="91">
        <f t="shared" si="32"/>
        <v>0</v>
      </c>
      <c r="P104" s="42">
        <f t="shared" si="32"/>
        <v>0</v>
      </c>
      <c r="Q104" s="80">
        <f t="shared" si="33"/>
        <v>0</v>
      </c>
      <c r="R104" s="41">
        <f t="shared" si="33"/>
        <v>0</v>
      </c>
      <c r="S104" s="91">
        <f t="shared" si="34"/>
        <v>0</v>
      </c>
      <c r="T104" s="43">
        <f t="shared" si="38"/>
        <v>0</v>
      </c>
      <c r="U104" s="80" t="e">
        <f t="shared" si="35"/>
        <v>#DIV/0!</v>
      </c>
    </row>
    <row r="105" spans="1:21" x14ac:dyDescent="0.25">
      <c r="A105" s="10">
        <v>102</v>
      </c>
      <c r="B105" s="6" t="s">
        <v>39</v>
      </c>
      <c r="C105" s="53">
        <v>2015</v>
      </c>
      <c r="D105" s="75">
        <f t="shared" si="36"/>
        <v>48526</v>
      </c>
      <c r="E105" s="80">
        <f t="shared" si="36"/>
        <v>0.7096415671019729</v>
      </c>
      <c r="F105" s="41">
        <f t="shared" ref="F105" si="43">SUM(F49,F97)</f>
        <v>145577</v>
      </c>
      <c r="G105" s="91">
        <f t="shared" si="28"/>
        <v>0.89044455862203953</v>
      </c>
      <c r="H105" s="42">
        <f t="shared" si="28"/>
        <v>151460</v>
      </c>
      <c r="I105" s="80">
        <f t="shared" si="29"/>
        <v>0.95500517036999677</v>
      </c>
      <c r="J105" s="41">
        <f t="shared" si="29"/>
        <v>110369</v>
      </c>
      <c r="K105" s="91">
        <f>SUM(K49,K97)</f>
        <v>0.96980800492069763</v>
      </c>
      <c r="L105" s="42">
        <f t="shared" si="30"/>
        <v>132602</v>
      </c>
      <c r="M105" s="80">
        <f t="shared" si="31"/>
        <v>0.90473786195791595</v>
      </c>
      <c r="N105" s="41">
        <f t="shared" si="31"/>
        <v>56997</v>
      </c>
      <c r="O105" s="91">
        <f t="shared" si="32"/>
        <v>0.96487337486457214</v>
      </c>
      <c r="P105" s="42">
        <f t="shared" si="32"/>
        <v>74758</v>
      </c>
      <c r="Q105" s="80">
        <f t="shared" si="33"/>
        <v>0.99661387511331523</v>
      </c>
      <c r="R105" s="41">
        <f>SUM(R49,R97)</f>
        <v>22082</v>
      </c>
      <c r="S105" s="91">
        <f t="shared" si="34"/>
        <v>0.97658726564622778</v>
      </c>
      <c r="T105" s="43">
        <f t="shared" si="38"/>
        <v>742371</v>
      </c>
      <c r="U105" s="80">
        <f t="shared" si="35"/>
        <v>0.91991449814126403</v>
      </c>
    </row>
    <row r="106" spans="1:21" x14ac:dyDescent="0.25">
      <c r="A106" s="10">
        <v>103</v>
      </c>
      <c r="B106" s="6" t="s">
        <v>39</v>
      </c>
      <c r="C106" s="53">
        <v>2016</v>
      </c>
      <c r="D106" s="75">
        <f t="shared" si="36"/>
        <v>81013</v>
      </c>
      <c r="E106" s="80">
        <f t="shared" si="36"/>
        <v>0.82056762012802853</v>
      </c>
      <c r="F106" s="41">
        <f t="shared" ref="F106" si="44">SUM(F50,F98)</f>
        <v>156565</v>
      </c>
      <c r="G106" s="91">
        <f t="shared" si="28"/>
        <v>0.92383447510812922</v>
      </c>
      <c r="H106" s="42">
        <f t="shared" si="28"/>
        <v>167859</v>
      </c>
      <c r="I106" s="80">
        <f t="shared" si="29"/>
        <v>0.97143998055488034</v>
      </c>
      <c r="J106" s="41">
        <f t="shared" si="29"/>
        <v>125720</v>
      </c>
      <c r="K106" s="91">
        <f t="shared" si="30"/>
        <v>0.97797000435621384</v>
      </c>
      <c r="L106" s="42">
        <f t="shared" si="30"/>
        <v>121316</v>
      </c>
      <c r="M106" s="80">
        <f t="shared" si="31"/>
        <v>0.91311841877479138</v>
      </c>
      <c r="N106" s="41">
        <f t="shared" si="31"/>
        <v>55298</v>
      </c>
      <c r="O106" s="91">
        <f t="shared" si="32"/>
        <v>0.95057844704588035</v>
      </c>
      <c r="P106" s="42">
        <f t="shared" si="32"/>
        <v>56576</v>
      </c>
      <c r="Q106" s="80">
        <f t="shared" si="33"/>
        <v>0.98114909040459231</v>
      </c>
      <c r="R106" s="41">
        <f t="shared" si="33"/>
        <v>29369</v>
      </c>
      <c r="S106" s="91">
        <f t="shared" si="34"/>
        <v>0.98060100166944897</v>
      </c>
      <c r="T106" s="43">
        <f t="shared" si="38"/>
        <v>793716</v>
      </c>
      <c r="U106" s="80">
        <f t="shared" si="35"/>
        <v>0.93577397570361431</v>
      </c>
    </row>
    <row r="107" spans="1:21" ht="15.75" thickBot="1" x14ac:dyDescent="0.3">
      <c r="A107" s="11">
        <v>104</v>
      </c>
      <c r="B107" s="45" t="s">
        <v>39</v>
      </c>
      <c r="C107" s="54">
        <v>2017</v>
      </c>
      <c r="D107" s="77">
        <f t="shared" si="36"/>
        <v>68854</v>
      </c>
      <c r="E107" s="81">
        <f t="shared" si="36"/>
        <v>0.8178503129862571</v>
      </c>
      <c r="F107" s="46">
        <f t="shared" ref="F107" si="45">SUM(F51,F99)</f>
        <v>154462</v>
      </c>
      <c r="G107" s="92">
        <f t="shared" si="28"/>
        <v>0.90543099152964635</v>
      </c>
      <c r="H107" s="47">
        <f t="shared" si="28"/>
        <v>150687</v>
      </c>
      <c r="I107" s="81">
        <f t="shared" si="29"/>
        <v>0.99980095145205927</v>
      </c>
      <c r="J107" s="46">
        <f t="shared" si="29"/>
        <v>113290</v>
      </c>
      <c r="K107" s="92">
        <f t="shared" si="30"/>
        <v>0.99702538106804661</v>
      </c>
      <c r="L107" s="47">
        <f t="shared" si="30"/>
        <v>89716</v>
      </c>
      <c r="M107" s="81">
        <f t="shared" si="31"/>
        <v>0.88008632528938591</v>
      </c>
      <c r="N107" s="46">
        <f t="shared" si="31"/>
        <v>61188</v>
      </c>
      <c r="O107" s="92">
        <f t="shared" si="32"/>
        <v>0.93149433686518091</v>
      </c>
      <c r="P107" s="47">
        <f t="shared" si="32"/>
        <v>53363</v>
      </c>
      <c r="Q107" s="81">
        <f t="shared" si="33"/>
        <v>0.96366591422121883</v>
      </c>
      <c r="R107" s="46">
        <f t="shared" si="33"/>
        <v>22724</v>
      </c>
      <c r="S107" s="92">
        <f t="shared" si="34"/>
        <v>0.99509546330355569</v>
      </c>
      <c r="T107" s="48">
        <f t="shared" si="38"/>
        <v>714284</v>
      </c>
      <c r="U107" s="81">
        <f t="shared" si="35"/>
        <v>0.9337436337206263</v>
      </c>
    </row>
    <row r="108" spans="1:21" x14ac:dyDescent="0.25">
      <c r="A108" s="9">
        <v>105</v>
      </c>
      <c r="B108" s="21" t="s">
        <v>42</v>
      </c>
      <c r="C108" s="49">
        <v>2010</v>
      </c>
      <c r="D108" s="26">
        <v>8967</v>
      </c>
      <c r="E108" s="70">
        <f>D108/D$140</f>
        <v>0.10981972272571401</v>
      </c>
      <c r="F108" s="31">
        <v>1560</v>
      </c>
      <c r="G108" s="84">
        <f>F108/F$140</f>
        <v>9.4143774441172202E-3</v>
      </c>
      <c r="H108" s="27">
        <v>314</v>
      </c>
      <c r="I108" s="70">
        <f>H108/H$140</f>
        <v>1.9641818306925306E-3</v>
      </c>
      <c r="J108" s="31">
        <v>13763</v>
      </c>
      <c r="K108" s="84">
        <f>J108/J$140</f>
        <v>0.11188430302981034</v>
      </c>
      <c r="L108" s="27">
        <v>722</v>
      </c>
      <c r="M108" s="70">
        <f>L108/L$140</f>
        <v>5.3681893885320006E-3</v>
      </c>
      <c r="N108" s="31" t="s">
        <v>24</v>
      </c>
      <c r="O108" s="31" t="s">
        <v>24</v>
      </c>
      <c r="P108" s="27">
        <v>857</v>
      </c>
      <c r="Q108" s="70">
        <f>P108/P$140</f>
        <v>1.4515090952203515E-2</v>
      </c>
      <c r="R108" s="31">
        <v>386</v>
      </c>
      <c r="S108" s="84">
        <f>R108/R$140</f>
        <v>1.1031408076362494E-2</v>
      </c>
      <c r="T108" s="23">
        <f t="shared" si="12"/>
        <v>26569</v>
      </c>
      <c r="U108" s="70">
        <f>T108/T$140</f>
        <v>3.1916516608144846E-2</v>
      </c>
    </row>
    <row r="109" spans="1:21" x14ac:dyDescent="0.25">
      <c r="A109" s="10">
        <v>106</v>
      </c>
      <c r="B109" s="7" t="s">
        <v>42</v>
      </c>
      <c r="C109" s="50">
        <v>2011</v>
      </c>
      <c r="D109" s="19">
        <v>23697</v>
      </c>
      <c r="E109" s="71">
        <f>D109/D$141</f>
        <v>0.26815661423560033</v>
      </c>
      <c r="F109" s="32">
        <v>1780</v>
      </c>
      <c r="G109" s="85">
        <f>F109/F$141</f>
        <v>1.2461233662132551E-2</v>
      </c>
      <c r="H109" s="8">
        <v>2009</v>
      </c>
      <c r="I109" s="71">
        <f>H109/H$141</f>
        <v>1.2896061212961536E-2</v>
      </c>
      <c r="J109" s="32">
        <v>1149</v>
      </c>
      <c r="K109" s="85">
        <f>J109/J$141</f>
        <v>1.0013246418238227E-2</v>
      </c>
      <c r="L109" s="8">
        <v>6876</v>
      </c>
      <c r="M109" s="71">
        <f>L109/L$141</f>
        <v>5.0485693517478357E-2</v>
      </c>
      <c r="N109" s="32">
        <v>5607</v>
      </c>
      <c r="O109" s="85">
        <f>N109/N$141</f>
        <v>7.5678229180726142E-2</v>
      </c>
      <c r="P109" s="8">
        <v>958</v>
      </c>
      <c r="Q109" s="71">
        <f>P109/P$141</f>
        <v>1.8972926940367972E-2</v>
      </c>
      <c r="R109" s="32">
        <v>1219</v>
      </c>
      <c r="S109" s="85">
        <f>R109/R$141</f>
        <v>3.3684268700433832E-2</v>
      </c>
      <c r="T109" s="24">
        <f t="shared" si="12"/>
        <v>43295</v>
      </c>
      <c r="U109" s="71">
        <f>T109/T$141</f>
        <v>5.4205885961683409E-2</v>
      </c>
    </row>
    <row r="110" spans="1:21" x14ac:dyDescent="0.25">
      <c r="A110" s="10">
        <v>107</v>
      </c>
      <c r="B110" s="7" t="s">
        <v>42</v>
      </c>
      <c r="C110" s="50">
        <v>2012</v>
      </c>
      <c r="D110" s="19">
        <v>17179</v>
      </c>
      <c r="E110" s="71">
        <f>D110/D$142</f>
        <v>0.20123936930393835</v>
      </c>
      <c r="F110" s="32">
        <v>134</v>
      </c>
      <c r="G110" s="85">
        <f>F110/F$142</f>
        <v>9.9607516650808761E-4</v>
      </c>
      <c r="H110" s="8" t="s">
        <v>24</v>
      </c>
      <c r="I110" s="8" t="s">
        <v>24</v>
      </c>
      <c r="J110" s="32">
        <v>4863</v>
      </c>
      <c r="K110" s="85">
        <f>J110/J$142</f>
        <v>3.9946114227979529E-2</v>
      </c>
      <c r="L110" s="8">
        <v>3399</v>
      </c>
      <c r="M110" s="71">
        <f>L110/L$142</f>
        <v>2.7843310724466726E-2</v>
      </c>
      <c r="N110" s="32">
        <v>2360</v>
      </c>
      <c r="O110" s="85">
        <f>N110/N$142</f>
        <v>4.3376771371330898E-2</v>
      </c>
      <c r="P110" s="8">
        <v>1399</v>
      </c>
      <c r="Q110" s="71">
        <f>P110/P$142</f>
        <v>2.509462053130998E-2</v>
      </c>
      <c r="R110" s="32" t="s">
        <v>24</v>
      </c>
      <c r="S110" s="32" t="s">
        <v>24</v>
      </c>
      <c r="T110" s="24">
        <f t="shared" si="12"/>
        <v>29334</v>
      </c>
      <c r="U110" s="71">
        <f>T110/T$142</f>
        <v>3.9417353095311684E-2</v>
      </c>
    </row>
    <row r="111" spans="1:21" x14ac:dyDescent="0.25">
      <c r="A111" s="10">
        <v>108</v>
      </c>
      <c r="B111" s="7" t="s">
        <v>42</v>
      </c>
      <c r="C111" s="50">
        <v>2013</v>
      </c>
      <c r="D111" s="19">
        <v>12559</v>
      </c>
      <c r="E111" s="71">
        <f>D111/D$143</f>
        <v>0.15266145599085904</v>
      </c>
      <c r="F111" s="32">
        <v>10324</v>
      </c>
      <c r="G111" s="85">
        <f>F111/F$143</f>
        <v>8.0726254799083574E-2</v>
      </c>
      <c r="H111" s="8" t="s">
        <v>24</v>
      </c>
      <c r="I111" s="8" t="s">
        <v>24</v>
      </c>
      <c r="J111" s="32">
        <v>504</v>
      </c>
      <c r="K111" s="85">
        <f>J111/J$143</f>
        <v>4.7538648732774313E-3</v>
      </c>
      <c r="L111" s="8">
        <v>4959</v>
      </c>
      <c r="M111" s="71">
        <f>L111/L$143</f>
        <v>4.6051409680175327E-2</v>
      </c>
      <c r="N111" s="32">
        <v>643</v>
      </c>
      <c r="O111" s="85">
        <f>N111/N$143</f>
        <v>1.4312106305784941E-2</v>
      </c>
      <c r="P111" s="8">
        <v>937</v>
      </c>
      <c r="Q111" s="71">
        <f>P111/P$143</f>
        <v>2.24393514859784E-2</v>
      </c>
      <c r="R111" s="32" t="s">
        <v>24</v>
      </c>
      <c r="S111" s="32" t="s">
        <v>24</v>
      </c>
      <c r="T111" s="24">
        <f t="shared" si="12"/>
        <v>29926</v>
      </c>
      <c r="U111" s="71">
        <f>T111/T$143</f>
        <v>4.4775136827048811E-2</v>
      </c>
    </row>
    <row r="112" spans="1:21" x14ac:dyDescent="0.25">
      <c r="A112" s="10">
        <v>109</v>
      </c>
      <c r="B112" s="7" t="s">
        <v>42</v>
      </c>
      <c r="C112" s="50">
        <v>2014</v>
      </c>
      <c r="D112" s="19" t="s">
        <v>24</v>
      </c>
      <c r="E112" s="71" t="s">
        <v>24</v>
      </c>
      <c r="F112" s="32" t="s">
        <v>24</v>
      </c>
      <c r="G112" s="85" t="s">
        <v>24</v>
      </c>
      <c r="H112" s="8" t="s">
        <v>24</v>
      </c>
      <c r="I112" s="71" t="s">
        <v>24</v>
      </c>
      <c r="J112" s="32" t="s">
        <v>24</v>
      </c>
      <c r="K112" s="85" t="s">
        <v>24</v>
      </c>
      <c r="L112" s="8" t="s">
        <v>24</v>
      </c>
      <c r="M112" s="71" t="s">
        <v>24</v>
      </c>
      <c r="N112" s="32" t="s">
        <v>24</v>
      </c>
      <c r="O112" s="85" t="s">
        <v>24</v>
      </c>
      <c r="P112" s="8" t="s">
        <v>24</v>
      </c>
      <c r="Q112" s="71" t="s">
        <v>24</v>
      </c>
      <c r="R112" s="32" t="s">
        <v>24</v>
      </c>
      <c r="S112" s="32" t="s">
        <v>24</v>
      </c>
      <c r="T112" s="24">
        <f t="shared" si="12"/>
        <v>0</v>
      </c>
      <c r="U112" s="71" t="e">
        <f>T112/T$144</f>
        <v>#DIV/0!</v>
      </c>
    </row>
    <row r="113" spans="1:21" x14ac:dyDescent="0.25">
      <c r="A113" s="10">
        <v>110</v>
      </c>
      <c r="B113" s="7" t="s">
        <v>42</v>
      </c>
      <c r="C113" s="50">
        <v>2015</v>
      </c>
      <c r="D113" s="19">
        <v>7870</v>
      </c>
      <c r="E113" s="71">
        <f>D113/D$145</f>
        <v>0.11509044910135856</v>
      </c>
      <c r="F113" s="94">
        <v>10107</v>
      </c>
      <c r="G113" s="32" t="s">
        <v>24</v>
      </c>
      <c r="H113" s="8">
        <v>5117</v>
      </c>
      <c r="I113" s="71">
        <f>H113/H$145</f>
        <v>3.2264369845393326E-2</v>
      </c>
      <c r="J113" s="32">
        <v>2964</v>
      </c>
      <c r="K113" s="85">
        <f>J113/J$145</f>
        <v>2.604454988796626E-2</v>
      </c>
      <c r="L113" s="8">
        <v>12937</v>
      </c>
      <c r="M113" s="71">
        <f>L113/L$145</f>
        <v>8.8268606206162489E-2</v>
      </c>
      <c r="N113" s="32">
        <v>2063</v>
      </c>
      <c r="O113" s="85">
        <f>N113/N$145</f>
        <v>3.4923483206933913E-2</v>
      </c>
      <c r="P113" s="8">
        <v>254</v>
      </c>
      <c r="Q113" s="71">
        <f>P113/P$145</f>
        <v>3.3861248866847971E-3</v>
      </c>
      <c r="R113" s="32" t="s">
        <v>24</v>
      </c>
      <c r="S113" s="32" t="s">
        <v>24</v>
      </c>
      <c r="T113" s="24">
        <f t="shared" si="12"/>
        <v>41312</v>
      </c>
      <c r="U113" s="71">
        <f>T113/T$145</f>
        <v>5.1192069392812886E-2</v>
      </c>
    </row>
    <row r="114" spans="1:21" x14ac:dyDescent="0.25">
      <c r="A114" s="10">
        <v>111</v>
      </c>
      <c r="B114" s="7" t="s">
        <v>42</v>
      </c>
      <c r="C114" s="50">
        <v>2016</v>
      </c>
      <c r="D114" s="19">
        <v>8284</v>
      </c>
      <c r="E114" s="71">
        <f>D114/D$146</f>
        <v>8.3907300867028606E-2</v>
      </c>
      <c r="F114" s="32">
        <v>7106</v>
      </c>
      <c r="G114" s="85">
        <f>F114/F$146</f>
        <v>4.1929982947136124E-2</v>
      </c>
      <c r="H114" s="8">
        <v>1567</v>
      </c>
      <c r="I114" s="71">
        <f>H114/H$146</f>
        <v>9.0686019190481144E-3</v>
      </c>
      <c r="J114" s="32">
        <v>2035</v>
      </c>
      <c r="K114" s="85">
        <f>J114/J$146</f>
        <v>1.5830169892339287E-2</v>
      </c>
      <c r="L114" s="8">
        <v>10524</v>
      </c>
      <c r="M114" s="71">
        <f>L114/L$146</f>
        <v>7.9211795964142434E-2</v>
      </c>
      <c r="N114" s="32">
        <v>1898</v>
      </c>
      <c r="O114" s="85">
        <f>N114/N$146</f>
        <v>3.2626820002406617E-2</v>
      </c>
      <c r="P114" s="8">
        <v>1087</v>
      </c>
      <c r="Q114" s="71">
        <f>P114/P$146</f>
        <v>1.8850909595407802E-2</v>
      </c>
      <c r="R114" s="32">
        <v>581</v>
      </c>
      <c r="S114" s="85">
        <f>R114/R$146</f>
        <v>1.9398998330550917E-2</v>
      </c>
      <c r="T114" s="24">
        <f t="shared" si="12"/>
        <v>33082</v>
      </c>
      <c r="U114" s="71">
        <f>T114/T$146</f>
        <v>3.9002961593601448E-2</v>
      </c>
    </row>
    <row r="115" spans="1:21" ht="15.75" thickBot="1" x14ac:dyDescent="0.3">
      <c r="A115" s="11">
        <v>112</v>
      </c>
      <c r="B115" s="12" t="s">
        <v>42</v>
      </c>
      <c r="C115" s="51">
        <v>2017</v>
      </c>
      <c r="D115" s="28">
        <v>7065</v>
      </c>
      <c r="E115" s="72">
        <f>D115/D$147</f>
        <v>8.3918326622242814E-2</v>
      </c>
      <c r="F115" s="33">
        <v>10745</v>
      </c>
      <c r="G115" s="86">
        <f>F115/F$147</f>
        <v>6.2985433336264246E-2</v>
      </c>
      <c r="H115" s="29">
        <v>13</v>
      </c>
      <c r="I115" s="72">
        <f>H115/H$147</f>
        <v>8.6254370774365194E-5</v>
      </c>
      <c r="J115" s="33" t="s">
        <v>24</v>
      </c>
      <c r="K115" s="33" t="s">
        <v>24</v>
      </c>
      <c r="L115" s="29">
        <v>11419</v>
      </c>
      <c r="M115" s="72">
        <f>L115/L$147</f>
        <v>0.11201687267019815</v>
      </c>
      <c r="N115" s="33">
        <v>2565</v>
      </c>
      <c r="O115" s="86">
        <f>N115/N$147</f>
        <v>3.9048227986846915E-2</v>
      </c>
      <c r="P115" s="29">
        <v>2012</v>
      </c>
      <c r="Q115" s="72">
        <f>P115/P$147</f>
        <v>3.6334085778781042E-2</v>
      </c>
      <c r="R115" s="33">
        <v>112</v>
      </c>
      <c r="S115" s="86">
        <f>R115/R$147</f>
        <v>4.9045366964442106E-3</v>
      </c>
      <c r="T115" s="25">
        <f t="shared" si="12"/>
        <v>33931</v>
      </c>
      <c r="U115" s="72">
        <f>T115/T$147</f>
        <v>4.435610378473348E-2</v>
      </c>
    </row>
    <row r="116" spans="1:21" x14ac:dyDescent="0.25">
      <c r="A116" s="55">
        <v>113</v>
      </c>
      <c r="B116" s="21" t="s">
        <v>41</v>
      </c>
      <c r="C116" s="49">
        <v>2010</v>
      </c>
      <c r="D116" s="26">
        <v>12596</v>
      </c>
      <c r="E116" s="70">
        <f>D116/D$140</f>
        <v>0.15426443932787928</v>
      </c>
      <c r="F116" s="31">
        <v>11805</v>
      </c>
      <c r="G116" s="84">
        <f>F116/F$140</f>
        <v>7.1241490851156275E-2</v>
      </c>
      <c r="H116" s="27" t="s">
        <v>24</v>
      </c>
      <c r="I116" s="27" t="s">
        <v>24</v>
      </c>
      <c r="J116" s="31" t="s">
        <v>24</v>
      </c>
      <c r="K116" s="31" t="s">
        <v>24</v>
      </c>
      <c r="L116" s="27" t="s">
        <v>24</v>
      </c>
      <c r="M116" s="27" t="s">
        <v>24</v>
      </c>
      <c r="N116" s="31" t="s">
        <v>24</v>
      </c>
      <c r="O116" s="31" t="s">
        <v>24</v>
      </c>
      <c r="P116" s="27" t="s">
        <v>24</v>
      </c>
      <c r="Q116" s="27" t="s">
        <v>24</v>
      </c>
      <c r="R116" s="31" t="s">
        <v>24</v>
      </c>
      <c r="S116" s="31" t="s">
        <v>24</v>
      </c>
      <c r="T116" s="23">
        <f t="shared" ref="T116:T123" si="46">SUM(D116,F116,H116,J116,L116,N116,P116,R116)</f>
        <v>24401</v>
      </c>
      <c r="U116" s="70">
        <f>T116/T$140</f>
        <v>2.9312165371498451E-2</v>
      </c>
    </row>
    <row r="117" spans="1:21" x14ac:dyDescent="0.25">
      <c r="A117" s="56">
        <v>114</v>
      </c>
      <c r="B117" s="7" t="s">
        <v>41</v>
      </c>
      <c r="C117" s="50">
        <v>2011</v>
      </c>
      <c r="D117" s="19" t="s">
        <v>24</v>
      </c>
      <c r="E117" s="19" t="s">
        <v>24</v>
      </c>
      <c r="F117" s="32" t="s">
        <v>24</v>
      </c>
      <c r="G117" s="32" t="s">
        <v>24</v>
      </c>
      <c r="H117" s="8" t="s">
        <v>24</v>
      </c>
      <c r="I117" s="8" t="s">
        <v>24</v>
      </c>
      <c r="J117" s="32" t="s">
        <v>24</v>
      </c>
      <c r="K117" s="32" t="s">
        <v>24</v>
      </c>
      <c r="L117" s="8" t="s">
        <v>24</v>
      </c>
      <c r="M117" s="8" t="s">
        <v>24</v>
      </c>
      <c r="N117" s="32" t="s">
        <v>24</v>
      </c>
      <c r="O117" s="32" t="s">
        <v>24</v>
      </c>
      <c r="P117" s="8" t="s">
        <v>24</v>
      </c>
      <c r="Q117" s="8" t="s">
        <v>24</v>
      </c>
      <c r="R117" s="32" t="s">
        <v>24</v>
      </c>
      <c r="S117" s="32" t="s">
        <v>24</v>
      </c>
      <c r="T117" s="24">
        <f t="shared" si="46"/>
        <v>0</v>
      </c>
      <c r="U117" s="71">
        <f>T117/T$141</f>
        <v>0</v>
      </c>
    </row>
    <row r="118" spans="1:21" x14ac:dyDescent="0.25">
      <c r="A118" s="56">
        <v>115</v>
      </c>
      <c r="B118" s="7" t="s">
        <v>41</v>
      </c>
      <c r="C118" s="50">
        <v>2012</v>
      </c>
      <c r="D118" s="19" t="s">
        <v>24</v>
      </c>
      <c r="E118" s="19" t="s">
        <v>24</v>
      </c>
      <c r="F118" s="32" t="s">
        <v>24</v>
      </c>
      <c r="G118" s="32" t="s">
        <v>24</v>
      </c>
      <c r="H118" s="8" t="s">
        <v>24</v>
      </c>
      <c r="I118" s="8" t="s">
        <v>24</v>
      </c>
      <c r="J118" s="32" t="s">
        <v>24</v>
      </c>
      <c r="K118" s="32" t="s">
        <v>24</v>
      </c>
      <c r="L118" s="8" t="s">
        <v>24</v>
      </c>
      <c r="M118" s="8" t="s">
        <v>24</v>
      </c>
      <c r="N118" s="32" t="s">
        <v>24</v>
      </c>
      <c r="O118" s="32" t="s">
        <v>24</v>
      </c>
      <c r="P118" s="8" t="s">
        <v>24</v>
      </c>
      <c r="Q118" s="8" t="s">
        <v>24</v>
      </c>
      <c r="R118" s="32" t="s">
        <v>24</v>
      </c>
      <c r="S118" s="32" t="s">
        <v>24</v>
      </c>
      <c r="T118" s="24">
        <f t="shared" si="46"/>
        <v>0</v>
      </c>
      <c r="U118" s="71">
        <f>T118/T$142</f>
        <v>0</v>
      </c>
    </row>
    <row r="119" spans="1:21" x14ac:dyDescent="0.25">
      <c r="A119" s="56">
        <v>116</v>
      </c>
      <c r="B119" s="7" t="s">
        <v>41</v>
      </c>
      <c r="C119" s="50">
        <v>2013</v>
      </c>
      <c r="D119" s="19" t="s">
        <v>24</v>
      </c>
      <c r="E119" s="19" t="s">
        <v>24</v>
      </c>
      <c r="F119" s="32" t="s">
        <v>24</v>
      </c>
      <c r="G119" s="32" t="s">
        <v>24</v>
      </c>
      <c r="H119" s="8" t="s">
        <v>24</v>
      </c>
      <c r="I119" s="8" t="s">
        <v>24</v>
      </c>
      <c r="J119" s="32" t="s">
        <v>24</v>
      </c>
      <c r="K119" s="32" t="s">
        <v>24</v>
      </c>
      <c r="L119" s="8" t="s">
        <v>24</v>
      </c>
      <c r="M119" s="8" t="s">
        <v>24</v>
      </c>
      <c r="N119" s="32" t="s">
        <v>24</v>
      </c>
      <c r="O119" s="32" t="s">
        <v>24</v>
      </c>
      <c r="P119" s="8" t="s">
        <v>24</v>
      </c>
      <c r="Q119" s="8" t="s">
        <v>24</v>
      </c>
      <c r="R119" s="32" t="s">
        <v>24</v>
      </c>
      <c r="S119" s="32" t="s">
        <v>24</v>
      </c>
      <c r="T119" s="24">
        <f t="shared" si="46"/>
        <v>0</v>
      </c>
      <c r="U119" s="71">
        <f>T119/T$143</f>
        <v>0</v>
      </c>
    </row>
    <row r="120" spans="1:21" x14ac:dyDescent="0.25">
      <c r="A120" s="56">
        <v>117</v>
      </c>
      <c r="B120" s="7" t="s">
        <v>41</v>
      </c>
      <c r="C120" s="50">
        <v>2014</v>
      </c>
      <c r="D120" s="19" t="s">
        <v>24</v>
      </c>
      <c r="E120" s="19" t="s">
        <v>24</v>
      </c>
      <c r="F120" s="32" t="s">
        <v>24</v>
      </c>
      <c r="G120" s="32" t="s">
        <v>24</v>
      </c>
      <c r="H120" s="8" t="s">
        <v>24</v>
      </c>
      <c r="I120" s="8" t="s">
        <v>24</v>
      </c>
      <c r="J120" s="32" t="s">
        <v>24</v>
      </c>
      <c r="K120" s="32" t="s">
        <v>24</v>
      </c>
      <c r="L120" s="8" t="s">
        <v>24</v>
      </c>
      <c r="M120" s="8" t="s">
        <v>24</v>
      </c>
      <c r="N120" s="32" t="s">
        <v>24</v>
      </c>
      <c r="O120" s="32" t="s">
        <v>24</v>
      </c>
      <c r="P120" s="8" t="s">
        <v>24</v>
      </c>
      <c r="Q120" s="8" t="s">
        <v>24</v>
      </c>
      <c r="R120" s="32" t="s">
        <v>24</v>
      </c>
      <c r="S120" s="32" t="s">
        <v>24</v>
      </c>
      <c r="T120" s="24">
        <f t="shared" si="46"/>
        <v>0</v>
      </c>
      <c r="U120" s="71" t="e">
        <f>T120/T$144</f>
        <v>#DIV/0!</v>
      </c>
    </row>
    <row r="121" spans="1:21" x14ac:dyDescent="0.25">
      <c r="A121" s="56">
        <v>118</v>
      </c>
      <c r="B121" s="7" t="s">
        <v>41</v>
      </c>
      <c r="C121" s="50">
        <v>2015</v>
      </c>
      <c r="D121" s="19" t="s">
        <v>24</v>
      </c>
      <c r="E121" s="19" t="s">
        <v>24</v>
      </c>
      <c r="F121" s="32" t="s">
        <v>24</v>
      </c>
      <c r="G121" s="32" t="s">
        <v>24</v>
      </c>
      <c r="H121" s="8" t="s">
        <v>24</v>
      </c>
      <c r="I121" s="8" t="s">
        <v>24</v>
      </c>
      <c r="J121" s="32" t="s">
        <v>24</v>
      </c>
      <c r="K121" s="32" t="s">
        <v>24</v>
      </c>
      <c r="L121" s="8" t="s">
        <v>24</v>
      </c>
      <c r="M121" s="8" t="s">
        <v>24</v>
      </c>
      <c r="N121" s="32" t="s">
        <v>24</v>
      </c>
      <c r="O121" s="32" t="s">
        <v>24</v>
      </c>
      <c r="P121" s="8" t="s">
        <v>24</v>
      </c>
      <c r="Q121" s="8" t="s">
        <v>24</v>
      </c>
      <c r="R121" s="32" t="s">
        <v>24</v>
      </c>
      <c r="S121" s="32" t="s">
        <v>24</v>
      </c>
      <c r="T121" s="24">
        <f t="shared" si="46"/>
        <v>0</v>
      </c>
      <c r="U121" s="71">
        <f>T121/T$145</f>
        <v>0</v>
      </c>
    </row>
    <row r="122" spans="1:21" x14ac:dyDescent="0.25">
      <c r="A122" s="56">
        <v>119</v>
      </c>
      <c r="B122" s="7" t="s">
        <v>41</v>
      </c>
      <c r="C122" s="50">
        <v>2016</v>
      </c>
      <c r="D122" s="19" t="s">
        <v>24</v>
      </c>
      <c r="E122" s="19" t="s">
        <v>24</v>
      </c>
      <c r="F122" s="32" t="s">
        <v>24</v>
      </c>
      <c r="G122" s="32" t="s">
        <v>24</v>
      </c>
      <c r="H122" s="8" t="s">
        <v>24</v>
      </c>
      <c r="I122" s="8" t="s">
        <v>24</v>
      </c>
      <c r="J122" s="32" t="s">
        <v>24</v>
      </c>
      <c r="K122" s="32" t="s">
        <v>24</v>
      </c>
      <c r="L122" s="8" t="s">
        <v>24</v>
      </c>
      <c r="M122" s="8" t="s">
        <v>24</v>
      </c>
      <c r="N122" s="32" t="s">
        <v>24</v>
      </c>
      <c r="O122" s="32" t="s">
        <v>24</v>
      </c>
      <c r="P122" s="8" t="s">
        <v>24</v>
      </c>
      <c r="Q122" s="8" t="s">
        <v>24</v>
      </c>
      <c r="R122" s="32" t="s">
        <v>24</v>
      </c>
      <c r="S122" s="32" t="s">
        <v>24</v>
      </c>
      <c r="T122" s="24">
        <f t="shared" si="46"/>
        <v>0</v>
      </c>
      <c r="U122" s="71">
        <f>T122/T$146</f>
        <v>0</v>
      </c>
    </row>
    <row r="123" spans="1:21" ht="15.75" thickBot="1" x14ac:dyDescent="0.3">
      <c r="A123" s="57">
        <v>120</v>
      </c>
      <c r="B123" s="12" t="s">
        <v>41</v>
      </c>
      <c r="C123" s="51">
        <v>2017</v>
      </c>
      <c r="D123" s="28" t="s">
        <v>24</v>
      </c>
      <c r="E123" s="28" t="s">
        <v>24</v>
      </c>
      <c r="F123" s="33" t="s">
        <v>24</v>
      </c>
      <c r="G123" s="33" t="s">
        <v>24</v>
      </c>
      <c r="H123" s="29" t="s">
        <v>24</v>
      </c>
      <c r="I123" s="29" t="s">
        <v>24</v>
      </c>
      <c r="J123" s="33" t="s">
        <v>24</v>
      </c>
      <c r="K123" s="33" t="s">
        <v>24</v>
      </c>
      <c r="L123" s="29" t="s">
        <v>24</v>
      </c>
      <c r="M123" s="29" t="s">
        <v>24</v>
      </c>
      <c r="N123" s="33" t="s">
        <v>24</v>
      </c>
      <c r="O123" s="33" t="s">
        <v>24</v>
      </c>
      <c r="P123" s="29" t="s">
        <v>24</v>
      </c>
      <c r="Q123" s="29" t="s">
        <v>24</v>
      </c>
      <c r="R123" s="33" t="s">
        <v>24</v>
      </c>
      <c r="S123" s="33" t="s">
        <v>24</v>
      </c>
      <c r="T123" s="25">
        <f t="shared" si="46"/>
        <v>0</v>
      </c>
      <c r="U123" s="72">
        <f>T123/T$147</f>
        <v>0</v>
      </c>
    </row>
    <row r="124" spans="1:21" x14ac:dyDescent="0.25">
      <c r="A124" s="58">
        <v>121</v>
      </c>
      <c r="B124" s="21" t="s">
        <v>43</v>
      </c>
      <c r="C124" s="49">
        <v>2010</v>
      </c>
      <c r="D124" s="26" t="s">
        <v>24</v>
      </c>
      <c r="E124" s="26" t="s">
        <v>24</v>
      </c>
      <c r="F124" s="31">
        <v>2030</v>
      </c>
      <c r="G124" s="84">
        <f>F124/F$140</f>
        <v>1.2250760392024333E-2</v>
      </c>
      <c r="H124" s="27" t="s">
        <v>24</v>
      </c>
      <c r="I124" s="27" t="s">
        <v>24</v>
      </c>
      <c r="J124" s="31" t="s">
        <v>24</v>
      </c>
      <c r="K124" s="31" t="s">
        <v>24</v>
      </c>
      <c r="L124" s="27">
        <v>840</v>
      </c>
      <c r="M124" s="70">
        <f>L124/L$140</f>
        <v>6.2455389007851532E-3</v>
      </c>
      <c r="N124" s="31" t="s">
        <v>24</v>
      </c>
      <c r="O124" s="31" t="s">
        <v>24</v>
      </c>
      <c r="P124" s="27" t="s">
        <v>24</v>
      </c>
      <c r="Q124" s="27" t="s">
        <v>24</v>
      </c>
      <c r="R124" s="31" t="s">
        <v>24</v>
      </c>
      <c r="S124" s="31" t="s">
        <v>24</v>
      </c>
      <c r="T124" s="23">
        <f t="shared" si="12"/>
        <v>2870</v>
      </c>
      <c r="U124" s="70">
        <f>T124/T$140</f>
        <v>3.4476420891029285E-3</v>
      </c>
    </row>
    <row r="125" spans="1:21" x14ac:dyDescent="0.25">
      <c r="A125" s="59">
        <v>122</v>
      </c>
      <c r="B125" s="7" t="s">
        <v>43</v>
      </c>
      <c r="C125" s="50">
        <v>2011</v>
      </c>
      <c r="D125" s="19">
        <v>16309</v>
      </c>
      <c r="E125" s="71">
        <f>D125/D$141</f>
        <v>0.18455358153219417</v>
      </c>
      <c r="F125" s="32">
        <v>1834</v>
      </c>
      <c r="G125" s="85">
        <f>F125/F$141</f>
        <v>1.2839271087837697E-2</v>
      </c>
      <c r="H125" s="8">
        <v>35</v>
      </c>
      <c r="I125" s="71">
        <f>H125/H$141</f>
        <v>2.2467005597493966E-4</v>
      </c>
      <c r="J125" s="32" t="s">
        <v>24</v>
      </c>
      <c r="K125" s="32" t="s">
        <v>24</v>
      </c>
      <c r="L125" s="8">
        <v>1763</v>
      </c>
      <c r="M125" s="71">
        <f>L125/L$141</f>
        <v>1.2944484827125414E-2</v>
      </c>
      <c r="N125" s="32">
        <v>126</v>
      </c>
      <c r="O125" s="85">
        <f>N125/N$141</f>
        <v>1.7006343636118235E-3</v>
      </c>
      <c r="P125" s="8">
        <v>5</v>
      </c>
      <c r="Q125" s="71">
        <f>P125/P$141</f>
        <v>9.902362703741112E-5</v>
      </c>
      <c r="R125" s="32" t="s">
        <v>24</v>
      </c>
      <c r="S125" s="32" t="s">
        <v>24</v>
      </c>
      <c r="T125" s="24">
        <f t="shared" si="12"/>
        <v>20072</v>
      </c>
      <c r="U125" s="71">
        <f>T125/T$141</f>
        <v>2.5130397113359727E-2</v>
      </c>
    </row>
    <row r="126" spans="1:21" x14ac:dyDescent="0.25">
      <c r="A126" s="59">
        <v>123</v>
      </c>
      <c r="B126" s="7" t="s">
        <v>43</v>
      </c>
      <c r="C126" s="50">
        <v>2012</v>
      </c>
      <c r="D126" s="19">
        <v>14604</v>
      </c>
      <c r="E126" s="71">
        <f>D126/D$142</f>
        <v>0.17107513529976806</v>
      </c>
      <c r="F126" s="32">
        <v>690</v>
      </c>
      <c r="G126" s="85">
        <f>F126/F$142</f>
        <v>5.1290437678401524E-3</v>
      </c>
      <c r="H126" s="8">
        <v>78</v>
      </c>
      <c r="I126" s="71">
        <f>H126/H$142</f>
        <v>5.9123606236782464E-4</v>
      </c>
      <c r="J126" s="32">
        <v>538</v>
      </c>
      <c r="K126" s="85">
        <f>J126/J$142</f>
        <v>4.4192904492397671E-3</v>
      </c>
      <c r="L126" s="8">
        <v>1208</v>
      </c>
      <c r="M126" s="71">
        <f>L126/L$142</f>
        <v>9.895474950031128E-3</v>
      </c>
      <c r="N126" s="32">
        <v>336</v>
      </c>
      <c r="O126" s="85">
        <f>N126/N$142</f>
        <v>6.1756759240538901E-3</v>
      </c>
      <c r="P126" s="8">
        <v>6</v>
      </c>
      <c r="Q126" s="71">
        <f>P126/P$142</f>
        <v>1.0762524888338805E-4</v>
      </c>
      <c r="R126" s="32" t="s">
        <v>24</v>
      </c>
      <c r="S126" s="32" t="s">
        <v>24</v>
      </c>
      <c r="T126" s="24">
        <f t="shared" si="12"/>
        <v>17460</v>
      </c>
      <c r="U126" s="71">
        <f>T126/T$142</f>
        <v>2.3461750359451215E-2</v>
      </c>
    </row>
    <row r="127" spans="1:21" x14ac:dyDescent="0.25">
      <c r="A127" s="59">
        <v>124</v>
      </c>
      <c r="B127" s="7" t="s">
        <v>43</v>
      </c>
      <c r="C127" s="50">
        <v>2013</v>
      </c>
      <c r="D127" s="19">
        <v>11686</v>
      </c>
      <c r="E127" s="71">
        <f>D127/D$143</f>
        <v>0.14204966754591755</v>
      </c>
      <c r="F127" s="32">
        <v>1562</v>
      </c>
      <c r="G127" s="85">
        <f>F127/F$143</f>
        <v>1.2213716582348755E-2</v>
      </c>
      <c r="H127" s="8" t="s">
        <v>24</v>
      </c>
      <c r="I127" s="8" t="s">
        <v>24</v>
      </c>
      <c r="J127" s="32">
        <v>523</v>
      </c>
      <c r="K127" s="85">
        <f>J127/J$143</f>
        <v>4.9330780331827313E-3</v>
      </c>
      <c r="L127" s="8">
        <v>1000</v>
      </c>
      <c r="M127" s="71">
        <f>L127/L$143</f>
        <v>9.2864306675086369E-3</v>
      </c>
      <c r="N127" s="32" t="s">
        <v>24</v>
      </c>
      <c r="O127" s="32" t="s">
        <v>24</v>
      </c>
      <c r="P127" s="8">
        <v>10</v>
      </c>
      <c r="Q127" s="71">
        <f>P127/P$143</f>
        <v>2.3948080561343008E-4</v>
      </c>
      <c r="R127" s="32" t="s">
        <v>24</v>
      </c>
      <c r="S127" s="32" t="s">
        <v>24</v>
      </c>
      <c r="T127" s="24">
        <f t="shared" si="12"/>
        <v>14781</v>
      </c>
      <c r="U127" s="71">
        <f>T127/T$143</f>
        <v>2.2115260891552781E-2</v>
      </c>
    </row>
    <row r="128" spans="1:21" x14ac:dyDescent="0.25">
      <c r="A128" s="59">
        <v>125</v>
      </c>
      <c r="B128" s="7" t="s">
        <v>43</v>
      </c>
      <c r="C128" s="50">
        <v>2014</v>
      </c>
      <c r="D128" s="19" t="s">
        <v>24</v>
      </c>
      <c r="E128" s="71" t="s">
        <v>24</v>
      </c>
      <c r="F128" s="32" t="s">
        <v>24</v>
      </c>
      <c r="G128" s="85" t="s">
        <v>24</v>
      </c>
      <c r="H128" s="8" t="s">
        <v>24</v>
      </c>
      <c r="I128" s="71" t="s">
        <v>24</v>
      </c>
      <c r="J128" s="32" t="s">
        <v>24</v>
      </c>
      <c r="K128" s="85" t="s">
        <v>24</v>
      </c>
      <c r="L128" s="8" t="s">
        <v>24</v>
      </c>
      <c r="M128" s="71" t="s">
        <v>24</v>
      </c>
      <c r="N128" s="32" t="s">
        <v>24</v>
      </c>
      <c r="O128" s="85" t="s">
        <v>24</v>
      </c>
      <c r="P128" s="8" t="s">
        <v>24</v>
      </c>
      <c r="Q128" s="71" t="s">
        <v>24</v>
      </c>
      <c r="R128" s="32" t="s">
        <v>24</v>
      </c>
      <c r="S128" s="32" t="s">
        <v>24</v>
      </c>
      <c r="T128" s="24">
        <f t="shared" si="12"/>
        <v>0</v>
      </c>
      <c r="U128" s="71" t="e">
        <f>T128/T$144</f>
        <v>#DIV/0!</v>
      </c>
    </row>
    <row r="129" spans="1:21" x14ac:dyDescent="0.25">
      <c r="A129" s="59">
        <v>126</v>
      </c>
      <c r="B129" s="7" t="s">
        <v>43</v>
      </c>
      <c r="C129" s="50">
        <v>2015</v>
      </c>
      <c r="D129" s="19">
        <v>11985</v>
      </c>
      <c r="E129" s="71">
        <f>D129/D$145</f>
        <v>0.17526798379666866</v>
      </c>
      <c r="F129" s="32">
        <v>7804</v>
      </c>
      <c r="G129" s="85">
        <f>F129/F$145</f>
        <v>4.7734390291642198E-2</v>
      </c>
      <c r="H129" s="8">
        <v>2019</v>
      </c>
      <c r="I129" s="71">
        <f>H129/H$145</f>
        <v>1.2730459784609953E-2</v>
      </c>
      <c r="J129" s="32">
        <v>472</v>
      </c>
      <c r="K129" s="85">
        <f>J129/J$145</f>
        <v>4.1474451913360577E-3</v>
      </c>
      <c r="L129" s="8">
        <v>1025</v>
      </c>
      <c r="M129" s="71">
        <f>L129/L$145</f>
        <v>6.993531835921509E-3</v>
      </c>
      <c r="N129" s="32">
        <v>12</v>
      </c>
      <c r="O129" s="85">
        <f>N129/N$145</f>
        <v>2.0314192849404117E-4</v>
      </c>
      <c r="P129" s="8" t="s">
        <v>24</v>
      </c>
      <c r="Q129" s="8" t="s">
        <v>24</v>
      </c>
      <c r="R129" s="32" t="s">
        <v>24</v>
      </c>
      <c r="S129" s="32" t="s">
        <v>24</v>
      </c>
      <c r="T129" s="24">
        <f t="shared" si="12"/>
        <v>23317</v>
      </c>
      <c r="U129" s="71">
        <f>T129/T$145</f>
        <v>2.8893432465923172E-2</v>
      </c>
    </row>
    <row r="130" spans="1:21" x14ac:dyDescent="0.25">
      <c r="A130" s="59">
        <v>127</v>
      </c>
      <c r="B130" s="7" t="s">
        <v>43</v>
      </c>
      <c r="C130" s="50">
        <v>2016</v>
      </c>
      <c r="D130" s="19">
        <v>9431</v>
      </c>
      <c r="E130" s="71">
        <f>D130/D$146</f>
        <v>9.5525079004942878E-2</v>
      </c>
      <c r="F130" s="32">
        <v>5802</v>
      </c>
      <c r="G130" s="85">
        <f>F130/F$146</f>
        <v>3.4235541944734563E-2</v>
      </c>
      <c r="H130" s="8">
        <v>3368</v>
      </c>
      <c r="I130" s="71">
        <f>H130/H$146</f>
        <v>1.9491417526071506E-2</v>
      </c>
      <c r="J130" s="32">
        <v>797</v>
      </c>
      <c r="K130" s="85">
        <f>J130/J$146</f>
        <v>6.1998257514468856E-3</v>
      </c>
      <c r="L130" s="8">
        <v>1019</v>
      </c>
      <c r="M130" s="71">
        <f>L130/L$146</f>
        <v>7.6697852610662434E-3</v>
      </c>
      <c r="N130" s="32">
        <v>977</v>
      </c>
      <c r="O130" s="85">
        <f>N130/N$146</f>
        <v>1.6794732951712993E-2</v>
      </c>
      <c r="P130" s="8" t="s">
        <v>24</v>
      </c>
      <c r="Q130" s="8" t="s">
        <v>24</v>
      </c>
      <c r="R130" s="32" t="s">
        <v>24</v>
      </c>
      <c r="S130" s="32" t="s">
        <v>24</v>
      </c>
      <c r="T130" s="24">
        <f t="shared" si="12"/>
        <v>21394</v>
      </c>
      <c r="U130" s="71">
        <f>T130/T$146</f>
        <v>2.5223062702784276E-2</v>
      </c>
    </row>
    <row r="131" spans="1:21" ht="15.75" thickBot="1" x14ac:dyDescent="0.3">
      <c r="A131" s="60">
        <v>128</v>
      </c>
      <c r="B131" s="12" t="s">
        <v>43</v>
      </c>
      <c r="C131" s="51">
        <v>2017</v>
      </c>
      <c r="D131" s="28">
        <v>8270</v>
      </c>
      <c r="E131" s="72">
        <f>D131/D$147</f>
        <v>9.8231360391500072E-2</v>
      </c>
      <c r="F131" s="33">
        <v>5388</v>
      </c>
      <c r="G131" s="86">
        <f>F131/F$147</f>
        <v>3.1583575134089513E-2</v>
      </c>
      <c r="H131" s="29">
        <v>17</v>
      </c>
      <c r="I131" s="72">
        <f>H131/H$147</f>
        <v>1.1279417716647757E-4</v>
      </c>
      <c r="J131" s="33">
        <v>338</v>
      </c>
      <c r="K131" s="86">
        <f>J131/J$147</f>
        <v>2.9746189319533917E-3</v>
      </c>
      <c r="L131" s="29">
        <v>805</v>
      </c>
      <c r="M131" s="72">
        <f>L131/L$147</f>
        <v>7.8968020404159307E-3</v>
      </c>
      <c r="N131" s="33">
        <v>1935</v>
      </c>
      <c r="O131" s="86">
        <f>N131/N$147</f>
        <v>2.9457435147972232E-2</v>
      </c>
      <c r="P131" s="29" t="s">
        <v>24</v>
      </c>
      <c r="Q131" s="29" t="s">
        <v>24</v>
      </c>
      <c r="R131" s="33" t="s">
        <v>24</v>
      </c>
      <c r="S131" s="33" t="s">
        <v>24</v>
      </c>
      <c r="T131" s="25">
        <f t="shared" si="12"/>
        <v>16753</v>
      </c>
      <c r="U131" s="72">
        <f>T131/T$147</f>
        <v>2.1900262494640298E-2</v>
      </c>
    </row>
    <row r="132" spans="1:21" x14ac:dyDescent="0.25">
      <c r="A132" s="61">
        <v>129</v>
      </c>
      <c r="B132" s="36" t="s">
        <v>44</v>
      </c>
      <c r="C132" s="52">
        <v>2010</v>
      </c>
      <c r="D132" s="73">
        <f>SUM(D108,D116,D124)</f>
        <v>21563</v>
      </c>
      <c r="E132" s="79">
        <f>SUM(E108,E116,E124)</f>
        <v>0.26408416205359331</v>
      </c>
      <c r="F132" s="37">
        <f>SUM(F108,F116,F124)</f>
        <v>15395</v>
      </c>
      <c r="G132" s="90">
        <f t="shared" ref="G132:H139" si="47">SUM(G108,G116,G124)</f>
        <v>9.2906628687297821E-2</v>
      </c>
      <c r="H132" s="38">
        <f>SUM(H108,H116,H124)</f>
        <v>314</v>
      </c>
      <c r="I132" s="79">
        <f t="shared" ref="I132:J139" si="48">SUM(I108,I116,I124)</f>
        <v>1.9641818306925306E-3</v>
      </c>
      <c r="J132" s="37">
        <f>SUM(J108,J116,J124)</f>
        <v>13763</v>
      </c>
      <c r="K132" s="90">
        <f t="shared" ref="K132:L139" si="49">SUM(K108,K116,K124)</f>
        <v>0.11188430302981034</v>
      </c>
      <c r="L132" s="38">
        <f>SUM(L108,L116,L124)</f>
        <v>1562</v>
      </c>
      <c r="M132" s="79">
        <f t="shared" ref="M132:N139" si="50">SUM(M108,M116,M124)</f>
        <v>1.1613728289317154E-2</v>
      </c>
      <c r="N132" s="37">
        <f>SUM(N108,N116,N124)</f>
        <v>0</v>
      </c>
      <c r="O132" s="90">
        <f t="shared" ref="O132:P139" si="51">SUM(O108,O116,O124)</f>
        <v>0</v>
      </c>
      <c r="P132" s="38">
        <f>SUM(P108,P116,P124)</f>
        <v>857</v>
      </c>
      <c r="Q132" s="79">
        <f t="shared" ref="Q132:R139" si="52">SUM(Q108,Q116,Q124)</f>
        <v>1.4515090952203515E-2</v>
      </c>
      <c r="R132" s="37">
        <f>SUM(R108,R116,R124)</f>
        <v>386</v>
      </c>
      <c r="S132" s="90">
        <f t="shared" ref="S132:S139" si="53">SUM(S108,S116,S124)</f>
        <v>1.1031408076362494E-2</v>
      </c>
      <c r="T132" s="39">
        <f t="shared" ref="T132:T139" si="54">SUM(D132,F132,H132,J132,L132,N132,P132,R132)</f>
        <v>53840</v>
      </c>
      <c r="U132" s="79">
        <f t="shared" ref="U132:U139" si="55">SUM(U108,U116,U124)</f>
        <v>6.4676324068746224E-2</v>
      </c>
    </row>
    <row r="133" spans="1:21" x14ac:dyDescent="0.25">
      <c r="A133" s="62">
        <v>130</v>
      </c>
      <c r="B133" s="6" t="s">
        <v>44</v>
      </c>
      <c r="C133" s="53">
        <v>2011</v>
      </c>
      <c r="D133" s="75">
        <f t="shared" ref="D133:E139" si="56">SUM(D109,D117,D125)</f>
        <v>40006</v>
      </c>
      <c r="E133" s="80">
        <f t="shared" si="56"/>
        <v>0.45271019576779448</v>
      </c>
      <c r="F133" s="41">
        <f t="shared" ref="F133" si="57">SUM(F109,F117,F125)</f>
        <v>3614</v>
      </c>
      <c r="G133" s="91">
        <f t="shared" si="47"/>
        <v>2.5300504749970247E-2</v>
      </c>
      <c r="H133" s="42">
        <f t="shared" si="47"/>
        <v>2044</v>
      </c>
      <c r="I133" s="80">
        <f t="shared" si="48"/>
        <v>1.3120731268936476E-2</v>
      </c>
      <c r="J133" s="41">
        <f t="shared" si="48"/>
        <v>1149</v>
      </c>
      <c r="K133" s="91">
        <f t="shared" si="49"/>
        <v>1.0013246418238227E-2</v>
      </c>
      <c r="L133" s="42">
        <f t="shared" si="49"/>
        <v>8639</v>
      </c>
      <c r="M133" s="80">
        <f t="shared" si="50"/>
        <v>6.3430178344603766E-2</v>
      </c>
      <c r="N133" s="41">
        <f t="shared" si="50"/>
        <v>5733</v>
      </c>
      <c r="O133" s="91">
        <f t="shared" si="51"/>
        <v>7.737886354433797E-2</v>
      </c>
      <c r="P133" s="42">
        <f t="shared" si="51"/>
        <v>963</v>
      </c>
      <c r="Q133" s="80">
        <f t="shared" si="52"/>
        <v>1.9071950567405384E-2</v>
      </c>
      <c r="R133" s="41">
        <f t="shared" si="52"/>
        <v>1219</v>
      </c>
      <c r="S133" s="91">
        <f>SUM(S109,S117,S125)</f>
        <v>3.3684268700433832E-2</v>
      </c>
      <c r="T133" s="43">
        <f t="shared" si="54"/>
        <v>63367</v>
      </c>
      <c r="U133" s="80">
        <f t="shared" si="55"/>
        <v>7.9336283075043132E-2</v>
      </c>
    </row>
    <row r="134" spans="1:21" x14ac:dyDescent="0.25">
      <c r="A134" s="62">
        <v>131</v>
      </c>
      <c r="B134" s="6" t="s">
        <v>44</v>
      </c>
      <c r="C134" s="53">
        <v>2012</v>
      </c>
      <c r="D134" s="75">
        <f t="shared" si="56"/>
        <v>31783</v>
      </c>
      <c r="E134" s="80">
        <f t="shared" si="56"/>
        <v>0.37231450460370641</v>
      </c>
      <c r="F134" s="41">
        <f t="shared" ref="F134" si="58">SUM(F110,F118,F126)</f>
        <v>824</v>
      </c>
      <c r="G134" s="91">
        <f t="shared" si="47"/>
        <v>6.12511893434824E-3</v>
      </c>
      <c r="H134" s="42">
        <f t="shared" si="47"/>
        <v>78</v>
      </c>
      <c r="I134" s="80">
        <f t="shared" si="48"/>
        <v>5.9123606236782464E-4</v>
      </c>
      <c r="J134" s="41">
        <f t="shared" si="48"/>
        <v>5401</v>
      </c>
      <c r="K134" s="91">
        <f t="shared" si="49"/>
        <v>4.4365404677219299E-2</v>
      </c>
      <c r="L134" s="42">
        <f t="shared" si="49"/>
        <v>4607</v>
      </c>
      <c r="M134" s="80">
        <f t="shared" si="50"/>
        <v>3.7738785674497857E-2</v>
      </c>
      <c r="N134" s="41">
        <f t="shared" si="50"/>
        <v>2696</v>
      </c>
      <c r="O134" s="91">
        <f t="shared" si="51"/>
        <v>4.9552447295384786E-2</v>
      </c>
      <c r="P134" s="42">
        <f t="shared" si="51"/>
        <v>1405</v>
      </c>
      <c r="Q134" s="80">
        <f t="shared" si="52"/>
        <v>2.520224578019337E-2</v>
      </c>
      <c r="R134" s="41">
        <f t="shared" si="52"/>
        <v>0</v>
      </c>
      <c r="S134" s="91">
        <f t="shared" si="53"/>
        <v>0</v>
      </c>
      <c r="T134" s="43">
        <f t="shared" si="54"/>
        <v>46794</v>
      </c>
      <c r="U134" s="80">
        <f t="shared" si="55"/>
        <v>6.28791034547629E-2</v>
      </c>
    </row>
    <row r="135" spans="1:21" x14ac:dyDescent="0.25">
      <c r="A135" s="62">
        <v>132</v>
      </c>
      <c r="B135" s="6" t="s">
        <v>44</v>
      </c>
      <c r="C135" s="53">
        <v>2013</v>
      </c>
      <c r="D135" s="75">
        <f t="shared" si="56"/>
        <v>24245</v>
      </c>
      <c r="E135" s="80">
        <f>SUM(E111,E119,E127)</f>
        <v>0.29471112353677659</v>
      </c>
      <c r="F135" s="41">
        <f t="shared" ref="F135" si="59">SUM(F111,F119,F127)</f>
        <v>11886</v>
      </c>
      <c r="G135" s="91">
        <f t="shared" si="47"/>
        <v>9.2939971381432326E-2</v>
      </c>
      <c r="H135" s="42">
        <f t="shared" si="47"/>
        <v>0</v>
      </c>
      <c r="I135" s="80">
        <f t="shared" si="48"/>
        <v>0</v>
      </c>
      <c r="J135" s="41">
        <f t="shared" si="48"/>
        <v>1027</v>
      </c>
      <c r="K135" s="91">
        <f t="shared" si="49"/>
        <v>9.6869429064601626E-3</v>
      </c>
      <c r="L135" s="42">
        <f t="shared" si="49"/>
        <v>5959</v>
      </c>
      <c r="M135" s="80">
        <f t="shared" si="50"/>
        <v>5.5337840347683964E-2</v>
      </c>
      <c r="N135" s="41">
        <f t="shared" si="50"/>
        <v>643</v>
      </c>
      <c r="O135" s="91">
        <f t="shared" si="51"/>
        <v>1.4312106305784941E-2</v>
      </c>
      <c r="P135" s="42">
        <f t="shared" si="51"/>
        <v>947</v>
      </c>
      <c r="Q135" s="80">
        <f t="shared" si="52"/>
        <v>2.267883229159183E-2</v>
      </c>
      <c r="R135" s="41">
        <f t="shared" si="52"/>
        <v>0</v>
      </c>
      <c r="S135" s="91">
        <f t="shared" si="53"/>
        <v>0</v>
      </c>
      <c r="T135" s="43">
        <f t="shared" si="54"/>
        <v>44707</v>
      </c>
      <c r="U135" s="80">
        <f t="shared" si="55"/>
        <v>6.6890397718601585E-2</v>
      </c>
    </row>
    <row r="136" spans="1:21" x14ac:dyDescent="0.25">
      <c r="A136" s="62">
        <v>133</v>
      </c>
      <c r="B136" s="6" t="s">
        <v>44</v>
      </c>
      <c r="C136" s="53">
        <v>2014</v>
      </c>
      <c r="D136" s="75">
        <f t="shared" si="56"/>
        <v>0</v>
      </c>
      <c r="E136" s="80">
        <f t="shared" si="56"/>
        <v>0</v>
      </c>
      <c r="F136" s="41">
        <f t="shared" ref="F136" si="60">SUM(F112,F120,F128)</f>
        <v>0</v>
      </c>
      <c r="G136" s="91">
        <f t="shared" si="47"/>
        <v>0</v>
      </c>
      <c r="H136" s="42">
        <f t="shared" si="47"/>
        <v>0</v>
      </c>
      <c r="I136" s="80">
        <f t="shared" si="48"/>
        <v>0</v>
      </c>
      <c r="J136" s="41">
        <f t="shared" si="48"/>
        <v>0</v>
      </c>
      <c r="K136" s="91">
        <f t="shared" si="49"/>
        <v>0</v>
      </c>
      <c r="L136" s="42">
        <f t="shared" si="49"/>
        <v>0</v>
      </c>
      <c r="M136" s="80">
        <f t="shared" si="50"/>
        <v>0</v>
      </c>
      <c r="N136" s="41">
        <f t="shared" si="50"/>
        <v>0</v>
      </c>
      <c r="O136" s="91">
        <f t="shared" si="51"/>
        <v>0</v>
      </c>
      <c r="P136" s="42">
        <f t="shared" si="51"/>
        <v>0</v>
      </c>
      <c r="Q136" s="80">
        <f t="shared" si="52"/>
        <v>0</v>
      </c>
      <c r="R136" s="41">
        <f t="shared" si="52"/>
        <v>0</v>
      </c>
      <c r="S136" s="91">
        <f t="shared" si="53"/>
        <v>0</v>
      </c>
      <c r="T136" s="43">
        <f t="shared" si="54"/>
        <v>0</v>
      </c>
      <c r="U136" s="80" t="e">
        <f t="shared" si="55"/>
        <v>#DIV/0!</v>
      </c>
    </row>
    <row r="137" spans="1:21" x14ac:dyDescent="0.25">
      <c r="A137" s="62">
        <v>134</v>
      </c>
      <c r="B137" s="6" t="s">
        <v>44</v>
      </c>
      <c r="C137" s="53">
        <v>2015</v>
      </c>
      <c r="D137" s="75">
        <f t="shared" si="56"/>
        <v>19855</v>
      </c>
      <c r="E137" s="80">
        <f t="shared" si="56"/>
        <v>0.29035843289802721</v>
      </c>
      <c r="F137" s="41">
        <f t="shared" ref="F137" si="61">SUM(F113,F121,F129)</f>
        <v>17911</v>
      </c>
      <c r="G137" s="91">
        <f t="shared" si="47"/>
        <v>4.7734390291642198E-2</v>
      </c>
      <c r="H137" s="42">
        <f t="shared" si="47"/>
        <v>7136</v>
      </c>
      <c r="I137" s="80">
        <f t="shared" si="48"/>
        <v>4.4994829630003279E-2</v>
      </c>
      <c r="J137" s="41">
        <f t="shared" si="48"/>
        <v>3436</v>
      </c>
      <c r="K137" s="91">
        <f t="shared" si="49"/>
        <v>3.0191995079302317E-2</v>
      </c>
      <c r="L137" s="42">
        <f t="shared" si="49"/>
        <v>13962</v>
      </c>
      <c r="M137" s="80">
        <f t="shared" si="50"/>
        <v>9.5262138042083999E-2</v>
      </c>
      <c r="N137" s="41">
        <f t="shared" si="50"/>
        <v>2075</v>
      </c>
      <c r="O137" s="91">
        <f t="shared" si="51"/>
        <v>3.5126625135427955E-2</v>
      </c>
      <c r="P137" s="64">
        <f t="shared" si="51"/>
        <v>254</v>
      </c>
      <c r="Q137" s="80">
        <f t="shared" si="52"/>
        <v>3.3861248866847971E-3</v>
      </c>
      <c r="R137" s="41">
        <f t="shared" si="52"/>
        <v>0</v>
      </c>
      <c r="S137" s="91">
        <f>SUM(S113,S121,S129)</f>
        <v>0</v>
      </c>
      <c r="T137" s="43">
        <f t="shared" si="54"/>
        <v>64629</v>
      </c>
      <c r="U137" s="80">
        <f t="shared" si="55"/>
        <v>8.0085501858736058E-2</v>
      </c>
    </row>
    <row r="138" spans="1:21" x14ac:dyDescent="0.25">
      <c r="A138" s="62">
        <v>135</v>
      </c>
      <c r="B138" s="6" t="s">
        <v>44</v>
      </c>
      <c r="C138" s="53">
        <v>2016</v>
      </c>
      <c r="D138" s="75">
        <f t="shared" si="56"/>
        <v>17715</v>
      </c>
      <c r="E138" s="80">
        <f t="shared" si="56"/>
        <v>0.17943237987197147</v>
      </c>
      <c r="F138" s="41">
        <f t="shared" ref="F138" si="62">SUM(F114,F122,F130)</f>
        <v>12908</v>
      </c>
      <c r="G138" s="91">
        <f t="shared" si="47"/>
        <v>7.6165524891870687E-2</v>
      </c>
      <c r="H138" s="42">
        <f t="shared" si="47"/>
        <v>4935</v>
      </c>
      <c r="I138" s="80">
        <f t="shared" si="48"/>
        <v>2.8560019445119621E-2</v>
      </c>
      <c r="J138" s="41">
        <f t="shared" si="48"/>
        <v>2832</v>
      </c>
      <c r="K138" s="91">
        <f t="shared" si="49"/>
        <v>2.2029995643786174E-2</v>
      </c>
      <c r="L138" s="42">
        <f t="shared" si="49"/>
        <v>11543</v>
      </c>
      <c r="M138" s="80">
        <f t="shared" si="50"/>
        <v>8.6881581225208671E-2</v>
      </c>
      <c r="N138" s="41">
        <f t="shared" si="50"/>
        <v>2875</v>
      </c>
      <c r="O138" s="91">
        <f t="shared" si="51"/>
        <v>4.942155295411961E-2</v>
      </c>
      <c r="P138" s="64">
        <f t="shared" si="51"/>
        <v>1087</v>
      </c>
      <c r="Q138" s="80">
        <f t="shared" si="52"/>
        <v>1.8850909595407802E-2</v>
      </c>
      <c r="R138" s="41">
        <f t="shared" si="52"/>
        <v>581</v>
      </c>
      <c r="S138" s="91">
        <f t="shared" si="53"/>
        <v>1.9398998330550917E-2</v>
      </c>
      <c r="T138" s="43">
        <f t="shared" si="54"/>
        <v>54476</v>
      </c>
      <c r="U138" s="80">
        <f t="shared" si="55"/>
        <v>6.4226024296385728E-2</v>
      </c>
    </row>
    <row r="139" spans="1:21" ht="15.75" thickBot="1" x14ac:dyDescent="0.3">
      <c r="A139" s="63">
        <v>136</v>
      </c>
      <c r="B139" s="45" t="s">
        <v>44</v>
      </c>
      <c r="C139" s="54">
        <v>2017</v>
      </c>
      <c r="D139" s="77">
        <f t="shared" si="56"/>
        <v>15335</v>
      </c>
      <c r="E139" s="81">
        <f t="shared" si="56"/>
        <v>0.1821496870137429</v>
      </c>
      <c r="F139" s="46">
        <f t="shared" ref="F139" si="63">SUM(F115,F123,F131)</f>
        <v>16133</v>
      </c>
      <c r="G139" s="92">
        <f t="shared" si="47"/>
        <v>9.4569008470353766E-2</v>
      </c>
      <c r="H139" s="47">
        <f t="shared" si="47"/>
        <v>30</v>
      </c>
      <c r="I139" s="81">
        <f t="shared" si="48"/>
        <v>1.9904854794084277E-4</v>
      </c>
      <c r="J139" s="46">
        <f t="shared" si="48"/>
        <v>338</v>
      </c>
      <c r="K139" s="92">
        <f t="shared" si="49"/>
        <v>2.9746189319533917E-3</v>
      </c>
      <c r="L139" s="47">
        <f t="shared" si="49"/>
        <v>12224</v>
      </c>
      <c r="M139" s="81">
        <f t="shared" si="50"/>
        <v>0.11991367471061408</v>
      </c>
      <c r="N139" s="46">
        <f t="shared" si="50"/>
        <v>4500</v>
      </c>
      <c r="O139" s="92">
        <f t="shared" si="51"/>
        <v>6.850566313481915E-2</v>
      </c>
      <c r="P139" s="65">
        <f t="shared" si="51"/>
        <v>2012</v>
      </c>
      <c r="Q139" s="81">
        <f t="shared" si="52"/>
        <v>3.6334085778781042E-2</v>
      </c>
      <c r="R139" s="46">
        <f t="shared" si="52"/>
        <v>112</v>
      </c>
      <c r="S139" s="92">
        <f t="shared" si="53"/>
        <v>4.9045366964442106E-3</v>
      </c>
      <c r="T139" s="48">
        <f t="shared" si="54"/>
        <v>50684</v>
      </c>
      <c r="U139" s="81">
        <f t="shared" si="55"/>
        <v>6.6256366279373785E-2</v>
      </c>
    </row>
    <row r="140" spans="1:21" x14ac:dyDescent="0.25">
      <c r="A140" s="58">
        <v>137</v>
      </c>
      <c r="B140" s="36" t="s">
        <v>11</v>
      </c>
      <c r="C140" s="52">
        <v>2010</v>
      </c>
      <c r="D140" s="73">
        <f t="shared" ref="D140:S140" si="64">SUM(D100,D132)</f>
        <v>81652</v>
      </c>
      <c r="E140" s="79">
        <f t="shared" si="64"/>
        <v>1</v>
      </c>
      <c r="F140" s="37">
        <f t="shared" si="64"/>
        <v>165704</v>
      </c>
      <c r="G140" s="90">
        <f t="shared" si="64"/>
        <v>1</v>
      </c>
      <c r="H140" s="38">
        <f t="shared" si="64"/>
        <v>159863</v>
      </c>
      <c r="I140" s="79">
        <f t="shared" si="64"/>
        <v>1</v>
      </c>
      <c r="J140" s="37">
        <f t="shared" si="64"/>
        <v>123011</v>
      </c>
      <c r="K140" s="90">
        <f t="shared" si="64"/>
        <v>1</v>
      </c>
      <c r="L140" s="38">
        <f t="shared" si="64"/>
        <v>134496</v>
      </c>
      <c r="M140" s="79">
        <f t="shared" si="64"/>
        <v>1</v>
      </c>
      <c r="N140" s="37">
        <f t="shared" si="64"/>
        <v>73694</v>
      </c>
      <c r="O140" s="90">
        <f t="shared" si="64"/>
        <v>1</v>
      </c>
      <c r="P140" s="38">
        <f t="shared" si="64"/>
        <v>59042</v>
      </c>
      <c r="Q140" s="79">
        <f t="shared" si="64"/>
        <v>0.99999999999999989</v>
      </c>
      <c r="R140" s="37">
        <f t="shared" si="64"/>
        <v>34991</v>
      </c>
      <c r="S140" s="90">
        <f t="shared" si="64"/>
        <v>1</v>
      </c>
      <c r="T140" s="39">
        <f>SUM(D140,F140,H140,J140,L140,N140,P140,R140)</f>
        <v>832453</v>
      </c>
      <c r="U140" s="79">
        <f>SUM(U100,U132)</f>
        <v>1</v>
      </c>
    </row>
    <row r="141" spans="1:21" x14ac:dyDescent="0.25">
      <c r="A141" s="59">
        <v>138</v>
      </c>
      <c r="B141" s="6" t="s">
        <v>11</v>
      </c>
      <c r="C141" s="53">
        <v>2011</v>
      </c>
      <c r="D141" s="75">
        <f t="shared" ref="D141:F147" si="65">SUM(D101,D133)</f>
        <v>88370</v>
      </c>
      <c r="E141" s="80">
        <f t="shared" ref="E141:H141" si="66">SUM(E101,E133)</f>
        <v>1</v>
      </c>
      <c r="F141" s="41">
        <f t="shared" si="65"/>
        <v>142843</v>
      </c>
      <c r="G141" s="91">
        <f t="shared" si="66"/>
        <v>0.99999999999999989</v>
      </c>
      <c r="H141" s="42">
        <f t="shared" si="66"/>
        <v>155784</v>
      </c>
      <c r="I141" s="80">
        <f t="shared" ref="I141:J147" si="67">SUM(I101,I133)</f>
        <v>0.99999999999999989</v>
      </c>
      <c r="J141" s="41">
        <f t="shared" si="67"/>
        <v>114748</v>
      </c>
      <c r="K141" s="91">
        <f t="shared" ref="K141:L141" si="68">SUM(K101,K133)</f>
        <v>0.99999999999999989</v>
      </c>
      <c r="L141" s="42">
        <f t="shared" si="68"/>
        <v>136197</v>
      </c>
      <c r="M141" s="80">
        <f t="shared" ref="M141:N147" si="69">SUM(M101,M133)</f>
        <v>1.0000000000000002</v>
      </c>
      <c r="N141" s="41">
        <f t="shared" si="69"/>
        <v>74090</v>
      </c>
      <c r="O141" s="91">
        <f t="shared" ref="O141:P141" si="70">SUM(O101,O133)</f>
        <v>1</v>
      </c>
      <c r="P141" s="42">
        <f t="shared" si="70"/>
        <v>50493</v>
      </c>
      <c r="Q141" s="80">
        <f t="shared" ref="Q141:R147" si="71">SUM(Q101,Q133)</f>
        <v>1</v>
      </c>
      <c r="R141" s="41">
        <f t="shared" si="71"/>
        <v>36189</v>
      </c>
      <c r="S141" s="91">
        <f t="shared" ref="S141" si="72">SUM(S101,S133)</f>
        <v>1</v>
      </c>
      <c r="T141" s="43">
        <f t="shared" si="12"/>
        <v>798714</v>
      </c>
      <c r="U141" s="80">
        <f t="shared" ref="U141:U147" si="73">SUM(U101,U133)</f>
        <v>1</v>
      </c>
    </row>
    <row r="142" spans="1:21" x14ac:dyDescent="0.25">
      <c r="A142" s="59">
        <v>139</v>
      </c>
      <c r="B142" s="6" t="s">
        <v>11</v>
      </c>
      <c r="C142" s="53">
        <v>2012</v>
      </c>
      <c r="D142" s="75">
        <f t="shared" si="65"/>
        <v>85366</v>
      </c>
      <c r="E142" s="80">
        <f t="shared" ref="E142:H142" si="74">SUM(E102,E134)</f>
        <v>1.0000000000000002</v>
      </c>
      <c r="F142" s="41">
        <f t="shared" si="65"/>
        <v>134528</v>
      </c>
      <c r="G142" s="91">
        <f t="shared" si="74"/>
        <v>0.99999999999999989</v>
      </c>
      <c r="H142" s="42">
        <f t="shared" si="74"/>
        <v>131927</v>
      </c>
      <c r="I142" s="80">
        <f t="shared" si="67"/>
        <v>0.99999999999999989</v>
      </c>
      <c r="J142" s="41">
        <f t="shared" si="67"/>
        <v>121739</v>
      </c>
      <c r="K142" s="91">
        <f t="shared" ref="K142:L142" si="75">SUM(K102,K134)</f>
        <v>0.99999999999999989</v>
      </c>
      <c r="L142" s="42">
        <f t="shared" si="75"/>
        <v>122076</v>
      </c>
      <c r="M142" s="80">
        <f t="shared" si="69"/>
        <v>1</v>
      </c>
      <c r="N142" s="41">
        <f t="shared" si="69"/>
        <v>54407</v>
      </c>
      <c r="O142" s="91">
        <f t="shared" ref="O142:P142" si="76">SUM(O102,O134)</f>
        <v>1</v>
      </c>
      <c r="P142" s="42">
        <f t="shared" si="76"/>
        <v>55749</v>
      </c>
      <c r="Q142" s="80">
        <f t="shared" si="71"/>
        <v>1.0000000000000002</v>
      </c>
      <c r="R142" s="41">
        <f t="shared" si="71"/>
        <v>38398</v>
      </c>
      <c r="S142" s="91">
        <f t="shared" ref="S142" si="77">SUM(S102,S134)</f>
        <v>1</v>
      </c>
      <c r="T142" s="43">
        <f t="shared" si="12"/>
        <v>744190</v>
      </c>
      <c r="U142" s="80">
        <f t="shared" si="73"/>
        <v>1</v>
      </c>
    </row>
    <row r="143" spans="1:21" x14ac:dyDescent="0.25">
      <c r="A143" s="59">
        <v>140</v>
      </c>
      <c r="B143" s="6" t="s">
        <v>11</v>
      </c>
      <c r="C143" s="53">
        <v>2013</v>
      </c>
      <c r="D143" s="75">
        <f t="shared" si="65"/>
        <v>82267</v>
      </c>
      <c r="E143" s="80">
        <f t="shared" ref="E143:H143" si="78">SUM(E103,E135)</f>
        <v>1</v>
      </c>
      <c r="F143" s="41">
        <f t="shared" si="65"/>
        <v>127889</v>
      </c>
      <c r="G143" s="91">
        <f t="shared" si="78"/>
        <v>0.99999999999999978</v>
      </c>
      <c r="H143" s="42">
        <f t="shared" si="78"/>
        <v>109381</v>
      </c>
      <c r="I143" s="80">
        <f t="shared" si="67"/>
        <v>0.99999999999999989</v>
      </c>
      <c r="J143" s="41">
        <f t="shared" si="67"/>
        <v>106019</v>
      </c>
      <c r="K143" s="91">
        <f t="shared" ref="K143:L143" si="79">SUM(K103,K135)</f>
        <v>1</v>
      </c>
      <c r="L143" s="42">
        <f t="shared" si="79"/>
        <v>107684</v>
      </c>
      <c r="M143" s="80">
        <f t="shared" si="69"/>
        <v>1</v>
      </c>
      <c r="N143" s="41">
        <f t="shared" si="69"/>
        <v>44927</v>
      </c>
      <c r="O143" s="91">
        <f t="shared" ref="O143:P143" si="80">SUM(O103,O135)</f>
        <v>1</v>
      </c>
      <c r="P143" s="42">
        <f t="shared" si="80"/>
        <v>41757</v>
      </c>
      <c r="Q143" s="80">
        <f t="shared" si="71"/>
        <v>1</v>
      </c>
      <c r="R143" s="41">
        <f t="shared" si="71"/>
        <v>48438</v>
      </c>
      <c r="S143" s="91">
        <f t="shared" ref="S143" si="81">SUM(S103,S135)</f>
        <v>1</v>
      </c>
      <c r="T143" s="43">
        <f t="shared" si="12"/>
        <v>668362</v>
      </c>
      <c r="U143" s="80">
        <f t="shared" si="73"/>
        <v>0.99999999999999989</v>
      </c>
    </row>
    <row r="144" spans="1:21" x14ac:dyDescent="0.25">
      <c r="A144" s="59">
        <v>141</v>
      </c>
      <c r="B144" s="6" t="s">
        <v>11</v>
      </c>
      <c r="C144" s="53">
        <v>2014</v>
      </c>
      <c r="D144" s="75">
        <f t="shared" si="65"/>
        <v>0</v>
      </c>
      <c r="E144" s="80">
        <f t="shared" ref="E144:H144" si="82">SUM(E104,E136)</f>
        <v>0</v>
      </c>
      <c r="F144" s="41">
        <f t="shared" si="65"/>
        <v>0</v>
      </c>
      <c r="G144" s="91">
        <f t="shared" si="82"/>
        <v>0</v>
      </c>
      <c r="H144" s="42">
        <f t="shared" si="82"/>
        <v>0</v>
      </c>
      <c r="I144" s="80">
        <f t="shared" si="67"/>
        <v>0</v>
      </c>
      <c r="J144" s="41">
        <f t="shared" si="67"/>
        <v>0</v>
      </c>
      <c r="K144" s="91">
        <f t="shared" ref="K144:L144" si="83">SUM(K104,K136)</f>
        <v>0</v>
      </c>
      <c r="L144" s="42">
        <f t="shared" si="83"/>
        <v>0</v>
      </c>
      <c r="M144" s="80">
        <f t="shared" si="69"/>
        <v>0</v>
      </c>
      <c r="N144" s="41">
        <f t="shared" si="69"/>
        <v>0</v>
      </c>
      <c r="O144" s="91">
        <f t="shared" ref="O144:P144" si="84">SUM(O104,O136)</f>
        <v>0</v>
      </c>
      <c r="P144" s="42">
        <f t="shared" si="84"/>
        <v>0</v>
      </c>
      <c r="Q144" s="80">
        <f t="shared" si="71"/>
        <v>0</v>
      </c>
      <c r="R144" s="41">
        <f t="shared" si="71"/>
        <v>0</v>
      </c>
      <c r="S144" s="91">
        <f t="shared" ref="S144" si="85">SUM(S104,S136)</f>
        <v>0</v>
      </c>
      <c r="T144" s="43">
        <f t="shared" si="12"/>
        <v>0</v>
      </c>
      <c r="U144" s="80" t="e">
        <f t="shared" si="73"/>
        <v>#DIV/0!</v>
      </c>
    </row>
    <row r="145" spans="1:21" x14ac:dyDescent="0.25">
      <c r="A145" s="59">
        <v>142</v>
      </c>
      <c r="B145" s="6" t="s">
        <v>11</v>
      </c>
      <c r="C145" s="53">
        <v>2015</v>
      </c>
      <c r="D145" s="75">
        <f t="shared" si="65"/>
        <v>68381</v>
      </c>
      <c r="E145" s="80">
        <f t="shared" ref="E145:H145" si="86">SUM(E105,E137)</f>
        <v>1</v>
      </c>
      <c r="F145" s="41">
        <f t="shared" si="65"/>
        <v>163488</v>
      </c>
      <c r="G145" s="91">
        <f t="shared" si="86"/>
        <v>0.9381789489136817</v>
      </c>
      <c r="H145" s="42">
        <f t="shared" si="86"/>
        <v>158596</v>
      </c>
      <c r="I145" s="80">
        <f t="shared" si="67"/>
        <v>1</v>
      </c>
      <c r="J145" s="41">
        <f t="shared" si="67"/>
        <v>113805</v>
      </c>
      <c r="K145" s="91">
        <f t="shared" ref="K145:L145" si="87">SUM(K105,K137)</f>
        <v>1</v>
      </c>
      <c r="L145" s="42">
        <f t="shared" si="87"/>
        <v>146564</v>
      </c>
      <c r="M145" s="80">
        <f t="shared" si="69"/>
        <v>1</v>
      </c>
      <c r="N145" s="41">
        <f t="shared" si="69"/>
        <v>59072</v>
      </c>
      <c r="O145" s="91">
        <f t="shared" ref="O145:P145" si="88">SUM(O105,O137)</f>
        <v>1</v>
      </c>
      <c r="P145" s="42">
        <f t="shared" si="88"/>
        <v>75012</v>
      </c>
      <c r="Q145" s="80">
        <f t="shared" si="71"/>
        <v>1</v>
      </c>
      <c r="R145" s="41">
        <f t="shared" si="71"/>
        <v>22082</v>
      </c>
      <c r="S145" s="91">
        <f t="shared" ref="S145" si="89">SUM(S105,S137)</f>
        <v>0.97658726564622778</v>
      </c>
      <c r="T145" s="43">
        <f t="shared" si="12"/>
        <v>807000</v>
      </c>
      <c r="U145" s="80">
        <f t="shared" si="73"/>
        <v>1</v>
      </c>
    </row>
    <row r="146" spans="1:21" x14ac:dyDescent="0.25">
      <c r="A146" s="59">
        <v>143</v>
      </c>
      <c r="B146" s="6" t="s">
        <v>11</v>
      </c>
      <c r="C146" s="53">
        <v>2016</v>
      </c>
      <c r="D146" s="75">
        <f t="shared" si="65"/>
        <v>98728</v>
      </c>
      <c r="E146" s="80">
        <f t="shared" ref="E146:H146" si="90">SUM(E106,E138)</f>
        <v>1</v>
      </c>
      <c r="F146" s="41">
        <f t="shared" si="65"/>
        <v>169473</v>
      </c>
      <c r="G146" s="91">
        <f t="shared" si="90"/>
        <v>0.99999999999999989</v>
      </c>
      <c r="H146" s="42">
        <f t="shared" si="90"/>
        <v>172794</v>
      </c>
      <c r="I146" s="80">
        <f t="shared" si="67"/>
        <v>1</v>
      </c>
      <c r="J146" s="41">
        <f t="shared" si="67"/>
        <v>128552</v>
      </c>
      <c r="K146" s="91">
        <f t="shared" ref="K146:L146" si="91">SUM(K106,K138)</f>
        <v>1</v>
      </c>
      <c r="L146" s="42">
        <f t="shared" si="91"/>
        <v>132859</v>
      </c>
      <c r="M146" s="80">
        <f t="shared" si="69"/>
        <v>1</v>
      </c>
      <c r="N146" s="41">
        <f t="shared" si="69"/>
        <v>58173</v>
      </c>
      <c r="O146" s="91">
        <f t="shared" ref="O146:P146" si="92">SUM(O106,O138)</f>
        <v>1</v>
      </c>
      <c r="P146" s="42">
        <f t="shared" si="92"/>
        <v>57663</v>
      </c>
      <c r="Q146" s="80">
        <f t="shared" si="71"/>
        <v>1</v>
      </c>
      <c r="R146" s="41">
        <f t="shared" si="71"/>
        <v>29950</v>
      </c>
      <c r="S146" s="91">
        <f t="shared" ref="S146" si="93">SUM(S106,S138)</f>
        <v>0.99999999999999989</v>
      </c>
      <c r="T146" s="43">
        <f t="shared" si="12"/>
        <v>848192</v>
      </c>
      <c r="U146" s="80">
        <f t="shared" si="73"/>
        <v>1</v>
      </c>
    </row>
    <row r="147" spans="1:21" ht="15.75" thickBot="1" x14ac:dyDescent="0.3">
      <c r="A147" s="60">
        <v>144</v>
      </c>
      <c r="B147" s="45" t="s">
        <v>11</v>
      </c>
      <c r="C147" s="54">
        <v>2017</v>
      </c>
      <c r="D147" s="77">
        <f t="shared" si="65"/>
        <v>84189</v>
      </c>
      <c r="E147" s="81">
        <f t="shared" ref="E147:H147" si="94">SUM(E107,E139)</f>
        <v>1</v>
      </c>
      <c r="F147" s="46">
        <f t="shared" si="65"/>
        <v>170595</v>
      </c>
      <c r="G147" s="92">
        <f t="shared" si="94"/>
        <v>1</v>
      </c>
      <c r="H147" s="47">
        <f t="shared" si="94"/>
        <v>150717</v>
      </c>
      <c r="I147" s="81">
        <f t="shared" si="67"/>
        <v>1.0000000000000002</v>
      </c>
      <c r="J147" s="46">
        <f t="shared" si="67"/>
        <v>113628</v>
      </c>
      <c r="K147" s="92">
        <f t="shared" ref="K147:L147" si="95">SUM(K107,K139)</f>
        <v>1</v>
      </c>
      <c r="L147" s="47">
        <f t="shared" si="95"/>
        <v>101940</v>
      </c>
      <c r="M147" s="81">
        <f t="shared" si="69"/>
        <v>1</v>
      </c>
      <c r="N147" s="46">
        <f t="shared" si="69"/>
        <v>65688</v>
      </c>
      <c r="O147" s="92">
        <f t="shared" ref="O147:P147" si="96">SUM(O107,O139)</f>
        <v>1</v>
      </c>
      <c r="P147" s="47">
        <f t="shared" si="96"/>
        <v>55375</v>
      </c>
      <c r="Q147" s="81">
        <f t="shared" si="71"/>
        <v>0.99999999999999989</v>
      </c>
      <c r="R147" s="46">
        <f t="shared" si="71"/>
        <v>22836</v>
      </c>
      <c r="S147" s="92">
        <f t="shared" ref="S147" si="97">SUM(S107,S139)</f>
        <v>0.99999999999999989</v>
      </c>
      <c r="T147" s="48">
        <f t="shared" si="12"/>
        <v>764968</v>
      </c>
      <c r="U147" s="81">
        <f t="shared" si="73"/>
        <v>1</v>
      </c>
    </row>
    <row r="148" spans="1:21" x14ac:dyDescent="0.25">
      <c r="A148">
        <v>145</v>
      </c>
      <c r="B148" s="2"/>
      <c r="C148" s="2"/>
      <c r="D148" s="82"/>
    </row>
    <row r="149" spans="1:21" x14ac:dyDescent="0.25">
      <c r="A149">
        <v>146</v>
      </c>
      <c r="B149" t="s">
        <v>55</v>
      </c>
      <c r="C149" s="95"/>
      <c r="D149"/>
      <c r="E149"/>
    </row>
    <row r="150" spans="1:21" x14ac:dyDescent="0.25">
      <c r="A150">
        <v>147</v>
      </c>
      <c r="B150" s="96" t="s">
        <v>57</v>
      </c>
      <c r="C150" s="97"/>
      <c r="D150" s="96"/>
      <c r="E150" s="96"/>
      <c r="F150" s="96"/>
      <c r="G150" s="96"/>
      <c r="H150" s="96"/>
      <c r="I150" s="96"/>
      <c r="J150" s="96"/>
      <c r="K150" s="96"/>
      <c r="L150" s="96"/>
    </row>
    <row r="151" spans="1:21" x14ac:dyDescent="0.25">
      <c r="A151">
        <v>148</v>
      </c>
      <c r="B151" s="96" t="s">
        <v>58</v>
      </c>
      <c r="C151" s="97"/>
      <c r="D151" s="96"/>
      <c r="E151" s="96"/>
      <c r="F151" s="96"/>
      <c r="G151" s="96"/>
      <c r="H151" s="96"/>
      <c r="I151" s="96"/>
      <c r="J151" s="96"/>
      <c r="K151" s="96"/>
      <c r="L151" s="96"/>
    </row>
    <row r="152" spans="1:21" x14ac:dyDescent="0.25">
      <c r="A152">
        <v>149</v>
      </c>
      <c r="B152" s="96" t="s">
        <v>56</v>
      </c>
      <c r="C152" s="96"/>
      <c r="D152" s="96"/>
      <c r="E152" s="96"/>
      <c r="F152" s="96"/>
      <c r="G152" s="96"/>
      <c r="H152" s="96"/>
    </row>
    <row r="153" spans="1:21" x14ac:dyDescent="0.25">
      <c r="A153">
        <v>150</v>
      </c>
      <c r="B153" s="96" t="s">
        <v>59</v>
      </c>
      <c r="C153" s="96"/>
      <c r="D153" s="96"/>
      <c r="E153" s="96"/>
      <c r="F153" s="96"/>
      <c r="G153" s="96"/>
      <c r="H153" s="96"/>
      <c r="I153" s="96"/>
      <c r="J153" s="96"/>
      <c r="K153" s="96"/>
      <c r="L153" s="96"/>
      <c r="M153" s="96"/>
      <c r="N153" s="96"/>
    </row>
    <row r="154" spans="1:21" x14ac:dyDescent="0.25">
      <c r="A154">
        <v>151</v>
      </c>
      <c r="B154" s="97" t="s">
        <v>60</v>
      </c>
      <c r="C154" s="96"/>
      <c r="D154" s="96"/>
      <c r="E154" s="96"/>
      <c r="F154" s="96"/>
    </row>
    <row r="155" spans="1:21" x14ac:dyDescent="0.25">
      <c r="A155">
        <v>152</v>
      </c>
      <c r="D155" s="82"/>
    </row>
    <row r="156" spans="1:21" x14ac:dyDescent="0.25">
      <c r="A156">
        <v>153</v>
      </c>
      <c r="B156" s="3" t="s">
        <v>37</v>
      </c>
      <c r="C156" s="2"/>
      <c r="D156" s="82"/>
    </row>
    <row r="157" spans="1:21" x14ac:dyDescent="0.25">
      <c r="B157" s="3" t="s">
        <v>38</v>
      </c>
      <c r="C157" s="2"/>
      <c r="D157" s="82"/>
    </row>
    <row r="158" spans="1:21" x14ac:dyDescent="0.25">
      <c r="B158" s="3"/>
      <c r="C158" s="2"/>
      <c r="D158" s="82"/>
    </row>
    <row r="159" spans="1:21" x14ac:dyDescent="0.25">
      <c r="B159" s="66" t="s">
        <v>54</v>
      </c>
      <c r="C159" s="2"/>
    </row>
    <row r="161" spans="2:3" ht="60" x14ac:dyDescent="0.25">
      <c r="B161" s="1" t="s">
        <v>12</v>
      </c>
    </row>
    <row r="162" spans="2:3" x14ac:dyDescent="0.25">
      <c r="B162" s="1" t="s">
        <v>13</v>
      </c>
    </row>
    <row r="164" spans="2:3" x14ac:dyDescent="0.25">
      <c r="B164" t="s">
        <v>14</v>
      </c>
      <c r="C164" t="s">
        <v>15</v>
      </c>
    </row>
    <row r="166" spans="2:3" x14ac:dyDescent="0.25">
      <c r="B166" t="s">
        <v>16</v>
      </c>
      <c r="C166" t="s">
        <v>17</v>
      </c>
    </row>
    <row r="168" spans="2:3" x14ac:dyDescent="0.25">
      <c r="B168" t="s">
        <v>18</v>
      </c>
      <c r="C168" t="s">
        <v>19</v>
      </c>
    </row>
    <row r="170" spans="2:3" x14ac:dyDescent="0.25">
      <c r="B170" t="s">
        <v>20</v>
      </c>
    </row>
    <row r="172" spans="2:3" x14ac:dyDescent="0.25">
      <c r="B172" t="s">
        <v>21</v>
      </c>
      <c r="C172" t="s">
        <v>22</v>
      </c>
    </row>
    <row r="181" spans="2:3" x14ac:dyDescent="0.25">
      <c r="B181" t="s">
        <v>23</v>
      </c>
      <c r="C181" t="s">
        <v>61</v>
      </c>
    </row>
  </sheetData>
  <mergeCells count="2">
    <mergeCell ref="D2:S2"/>
    <mergeCell ref="T2:U2"/>
  </mergeCells>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ES328M16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2018-10-11T15:18:10Z</dcterms:created>
  <dcterms:modified xsi:type="dcterms:W3CDTF">2018-10-23T15:20:21Z</dcterms:modified>
</cp:coreProperties>
</file>