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GrowStock\Slovenian_Forest_Service\"/>
    </mc:Choice>
  </mc:AlternateContent>
  <bookViews>
    <workbookView xWindow="0" yWindow="0" windowWidth="28740" windowHeight="11025"/>
  </bookViews>
  <sheets>
    <sheet name="tabula-SFS_2017_Annual-Report_S" sheetId="1" r:id="rId1"/>
  </sheets>
  <calcPr calcId="162913" iterateDelta="1E-4"/>
</workbook>
</file>

<file path=xl/calcChain.xml><?xml version="1.0" encoding="utf-8"?>
<calcChain xmlns="http://schemas.openxmlformats.org/spreadsheetml/2006/main">
  <c r="F33" i="1" l="1"/>
  <c r="I33" i="1"/>
  <c r="H33" i="1"/>
  <c r="J33" i="1" s="1"/>
  <c r="D33" i="1"/>
  <c r="B33" i="1"/>
  <c r="I31" i="1"/>
  <c r="H31" i="1"/>
  <c r="J31" i="1" s="1"/>
  <c r="D31" i="1"/>
  <c r="B31" i="1"/>
  <c r="F31" i="1" s="1"/>
  <c r="I29" i="1"/>
  <c r="H29" i="1"/>
  <c r="J29" i="1" s="1"/>
  <c r="D29" i="1"/>
  <c r="B29" i="1"/>
  <c r="F29" i="1" s="1"/>
  <c r="I27" i="1"/>
  <c r="H27" i="1"/>
  <c r="J27" i="1" s="1"/>
  <c r="D27" i="1"/>
  <c r="B27" i="1"/>
  <c r="F27" i="1" s="1"/>
  <c r="I25" i="1"/>
  <c r="H25" i="1"/>
  <c r="J25" i="1" s="1"/>
  <c r="D25" i="1"/>
  <c r="B25" i="1"/>
  <c r="F25" i="1" s="1"/>
  <c r="I23" i="1"/>
  <c r="H23" i="1"/>
  <c r="J23" i="1" s="1"/>
  <c r="D23" i="1"/>
  <c r="B23" i="1"/>
  <c r="F23" i="1" s="1"/>
  <c r="I21" i="1"/>
  <c r="H21" i="1"/>
  <c r="J21" i="1" s="1"/>
  <c r="D21" i="1"/>
  <c r="B21" i="1"/>
  <c r="F21" i="1" s="1"/>
  <c r="J19" i="1"/>
  <c r="I19" i="1"/>
  <c r="H19" i="1"/>
  <c r="D19" i="1"/>
  <c r="B19" i="1"/>
  <c r="F19" i="1" s="1"/>
  <c r="I17" i="1"/>
  <c r="H17" i="1"/>
  <c r="J17" i="1" s="1"/>
  <c r="D17" i="1"/>
  <c r="B17" i="1"/>
  <c r="F17" i="1" s="1"/>
  <c r="I15" i="1"/>
  <c r="H15" i="1"/>
  <c r="J15" i="1" s="1"/>
  <c r="F15" i="1"/>
  <c r="D15" i="1"/>
  <c r="B15" i="1"/>
  <c r="I13" i="1"/>
  <c r="H13" i="1"/>
  <c r="J13" i="1" s="1"/>
  <c r="D13" i="1"/>
  <c r="B13" i="1"/>
  <c r="F13" i="1" s="1"/>
  <c r="I11" i="1"/>
  <c r="H11" i="1"/>
  <c r="J11" i="1" s="1"/>
  <c r="D11" i="1"/>
  <c r="B11" i="1"/>
  <c r="F11" i="1" s="1"/>
  <c r="I9" i="1"/>
  <c r="H9" i="1"/>
  <c r="J9" i="1" s="1"/>
  <c r="F9" i="1"/>
  <c r="D9" i="1"/>
  <c r="B9" i="1"/>
  <c r="I7" i="1"/>
  <c r="H7" i="1"/>
  <c r="J7" i="1" s="1"/>
  <c r="F7" i="1"/>
  <c r="D7" i="1"/>
  <c r="B7" i="1"/>
  <c r="I5" i="1"/>
  <c r="H5" i="1"/>
  <c r="J6" i="1"/>
  <c r="J8" i="1"/>
  <c r="J10" i="1"/>
  <c r="J12" i="1"/>
  <c r="J14" i="1"/>
  <c r="J16" i="1"/>
  <c r="J18" i="1"/>
  <c r="J20" i="1"/>
  <c r="J22" i="1"/>
  <c r="J24" i="1"/>
  <c r="J26" i="1"/>
  <c r="J28" i="1"/>
  <c r="J30" i="1"/>
  <c r="J4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4" i="1"/>
  <c r="D5" i="1" s="1"/>
  <c r="D32" i="1" s="1"/>
  <c r="E22" i="1" s="1"/>
  <c r="J5" i="1" l="1"/>
  <c r="B5" i="1"/>
  <c r="E8" i="1"/>
  <c r="E18" i="1"/>
  <c r="E16" i="1"/>
  <c r="E24" i="1"/>
  <c r="E10" i="1"/>
  <c r="E26" i="1"/>
  <c r="E12" i="1"/>
  <c r="E28" i="1"/>
  <c r="E14" i="1"/>
  <c r="E30" i="1"/>
  <c r="E4" i="1"/>
  <c r="E20" i="1"/>
  <c r="E6" i="1"/>
  <c r="F5" i="1" l="1"/>
  <c r="F32" i="1" s="1"/>
  <c r="B32" i="1"/>
  <c r="E32" i="1"/>
  <c r="C14" i="1" l="1"/>
  <c r="C10" i="1"/>
  <c r="C16" i="1"/>
  <c r="C30" i="1"/>
  <c r="C6" i="1"/>
  <c r="C28" i="1"/>
  <c r="C4" i="1"/>
  <c r="C26" i="1"/>
  <c r="C20" i="1"/>
  <c r="C8" i="1"/>
  <c r="C22" i="1"/>
  <c r="C18" i="1"/>
  <c r="C24" i="1"/>
  <c r="C12" i="1"/>
  <c r="G26" i="1"/>
  <c r="G16" i="1"/>
  <c r="G4" i="1"/>
  <c r="G6" i="1"/>
  <c r="G14" i="1"/>
  <c r="G20" i="1"/>
  <c r="G30" i="1"/>
  <c r="G8" i="1"/>
  <c r="G24" i="1"/>
  <c r="G28" i="1"/>
  <c r="G18" i="1"/>
  <c r="G22" i="1"/>
  <c r="G10" i="1"/>
  <c r="G12" i="1"/>
  <c r="C32" i="1" l="1"/>
  <c r="G32" i="1"/>
</calcChain>
</file>

<file path=xl/sharedStrings.xml><?xml version="1.0" encoding="utf-8"?>
<sst xmlns="http://schemas.openxmlformats.org/spreadsheetml/2006/main" count="47" uniqueCount="33">
  <si>
    <t>Tolmin</t>
  </si>
  <si>
    <t>Bled</t>
  </si>
  <si>
    <t>Kranj</t>
  </si>
  <si>
    <t>Ljubljana</t>
  </si>
  <si>
    <t>Postojna</t>
  </si>
  <si>
    <t>Novo mesto</t>
  </si>
  <si>
    <t>Celje</t>
  </si>
  <si>
    <t>Nazarje</t>
  </si>
  <si>
    <t>Maribor</t>
  </si>
  <si>
    <t>SKUPAJ</t>
  </si>
  <si>
    <t>Kočevje</t>
  </si>
  <si>
    <t>Brežice</t>
  </si>
  <si>
    <t>Slovenj Gradec</t>
  </si>
  <si>
    <t>Murska Sobota</t>
  </si>
  <si>
    <t>Sežana</t>
  </si>
  <si>
    <t>Lesna zaloga / Growing Stock (m3)</t>
  </si>
  <si>
    <t>Lesna zaloga / Growing Stock density (m3/ha)</t>
  </si>
  <si>
    <t>Iglavci / Conifers
in m3</t>
  </si>
  <si>
    <t>Iglavci / Conifers
in %</t>
  </si>
  <si>
    <t>Listavci / Broadleafs
in m3</t>
  </si>
  <si>
    <t>Listavci / Broadleafs
in %</t>
  </si>
  <si>
    <t>Skupaj / Total
in m3</t>
  </si>
  <si>
    <t>Iglavci / Conifers
in m3/ha</t>
  </si>
  <si>
    <t>Listavci / Broadleafs
in m3/ha</t>
  </si>
  <si>
    <t>Skupaj / Total
in m3/ha</t>
  </si>
  <si>
    <t>% of Forest/Tree type of Total Forest</t>
  </si>
  <si>
    <t>Skupaj / Total
in %</t>
  </si>
  <si>
    <t>Totals calculated by JRC</t>
  </si>
  <si>
    <t>Percentages calculated by JRC</t>
  </si>
  <si>
    <t>Sums checked by JRC</t>
  </si>
  <si>
    <t>Value added by JRC 2018-11</t>
  </si>
  <si>
    <r>
      <t xml:space="preserve">Lesna zaloga gozdov v Sloveniji ob upoštevanju v letu 2017 izdelanih gozdno-gospodarskih načrtov GGE /
</t>
    </r>
    <r>
      <rPr>
        <b/>
        <i/>
        <sz val="11"/>
        <color theme="1"/>
        <rFont val="Calibri"/>
        <family val="2"/>
        <scheme val="minor"/>
      </rPr>
      <t>Forest stock in Slovenia, taking into account the GGE forest-economic plans in 2017</t>
    </r>
  </si>
  <si>
    <t>GGO - gozdnogospodarskih območjih / forest management areas
(only partially identical or 95 % identical to NUTS 3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</si>
</sst>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" fontId="0" fillId="0" borderId="10" xfId="0" applyNumberFormat="1" applyBorder="1"/>
    <xf numFmtId="164" fontId="0" fillId="0" borderId="10" xfId="42" applyNumberFormat="1" applyFont="1" applyBorder="1"/>
    <xf numFmtId="3" fontId="0" fillId="0" borderId="10" xfId="0" applyNumberFormat="1" applyBorder="1"/>
    <xf numFmtId="164" fontId="19" fillId="0" borderId="10" xfId="42" applyNumberFormat="1" applyFont="1" applyBorder="1"/>
    <xf numFmtId="0" fontId="16" fillId="0" borderId="12" xfId="0" applyFont="1" applyBorder="1"/>
    <xf numFmtId="0" fontId="20" fillId="0" borderId="13" xfId="0" applyFont="1" applyBorder="1"/>
    <xf numFmtId="0" fontId="16" fillId="0" borderId="12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0" fillId="0" borderId="0" xfId="0"/>
    <xf numFmtId="0" fontId="16" fillId="0" borderId="18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164" fontId="19" fillId="0" borderId="22" xfId="42" applyNumberFormat="1" applyFont="1" applyBorder="1"/>
    <xf numFmtId="3" fontId="0" fillId="0" borderId="23" xfId="0" applyNumberFormat="1" applyBorder="1"/>
    <xf numFmtId="164" fontId="0" fillId="0" borderId="25" xfId="42" applyNumberFormat="1" applyFont="1" applyBorder="1"/>
    <xf numFmtId="0" fontId="16" fillId="0" borderId="16" xfId="0" applyFont="1" applyBorder="1" applyAlignment="1">
      <alignment horizontal="center"/>
    </xf>
    <xf numFmtId="3" fontId="0" fillId="0" borderId="14" xfId="0" applyNumberFormat="1" applyBorder="1"/>
    <xf numFmtId="164" fontId="0" fillId="0" borderId="15" xfId="42" applyNumberFormat="1" applyFont="1" applyBorder="1"/>
    <xf numFmtId="3" fontId="0" fillId="0" borderId="15" xfId="0" applyNumberFormat="1" applyBorder="1"/>
    <xf numFmtId="164" fontId="0" fillId="0" borderId="16" xfId="42" applyNumberFormat="1" applyFont="1" applyBorder="1"/>
    <xf numFmtId="164" fontId="19" fillId="0" borderId="23" xfId="42" applyNumberFormat="1" applyFont="1" applyBorder="1"/>
    <xf numFmtId="164" fontId="0" fillId="0" borderId="22" xfId="42" applyNumberFormat="1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23" xfId="0" applyNumberFormat="1" applyBorder="1"/>
    <xf numFmtId="4" fontId="0" fillId="0" borderId="22" xfId="0" applyNumberFormat="1" applyBorder="1"/>
    <xf numFmtId="0" fontId="20" fillId="0" borderId="30" xfId="0" applyFont="1" applyBorder="1"/>
    <xf numFmtId="164" fontId="19" fillId="0" borderId="24" xfId="42" applyNumberFormat="1" applyFont="1" applyBorder="1"/>
    <xf numFmtId="164" fontId="19" fillId="0" borderId="25" xfId="42" applyNumberFormat="1" applyFont="1" applyBorder="1"/>
    <xf numFmtId="164" fontId="0" fillId="0" borderId="26" xfId="42" applyNumberFormat="1" applyFont="1" applyBorder="1"/>
    <xf numFmtId="164" fontId="19" fillId="0" borderId="26" xfId="42" applyNumberFormat="1" applyFont="1" applyBorder="1"/>
    <xf numFmtId="164" fontId="20" fillId="0" borderId="18" xfId="42" applyNumberFormat="1" applyFont="1" applyBorder="1"/>
    <xf numFmtId="164" fontId="16" fillId="0" borderId="18" xfId="42" applyNumberFormat="1" applyFont="1" applyBorder="1"/>
    <xf numFmtId="164" fontId="20" fillId="0" borderId="19" xfId="42" applyNumberFormat="1" applyFont="1" applyBorder="1"/>
    <xf numFmtId="0" fontId="16" fillId="0" borderId="11" xfId="0" applyFont="1" applyBorder="1"/>
    <xf numFmtId="0" fontId="20" fillId="0" borderId="31" xfId="0" applyFont="1" applyBorder="1"/>
    <xf numFmtId="164" fontId="20" fillId="0" borderId="17" xfId="42" applyNumberFormat="1" applyFont="1" applyBorder="1"/>
    <xf numFmtId="164" fontId="16" fillId="0" borderId="19" xfId="42" applyNumberFormat="1" applyFont="1" applyBorder="1"/>
    <xf numFmtId="0" fontId="0" fillId="0" borderId="0" xfId="0" applyFont="1" applyAlignment="1" applyProtection="1">
      <alignment horizontal="left"/>
      <protection locked="0"/>
    </xf>
    <xf numFmtId="0" fontId="16" fillId="0" borderId="2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27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28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sqref="A1:J1"/>
    </sheetView>
  </sheetViews>
  <sheetFormatPr defaultRowHeight="15" x14ac:dyDescent="0.25"/>
  <cols>
    <col min="1" max="1" width="36.7109375" customWidth="1"/>
    <col min="2" max="2" width="19.7109375" customWidth="1"/>
    <col min="3" max="3" width="19.7109375" style="9" customWidth="1"/>
    <col min="4" max="4" width="19.7109375" customWidth="1"/>
    <col min="5" max="5" width="19.7109375" style="9" customWidth="1"/>
    <col min="6" max="6" width="19.7109375" customWidth="1"/>
    <col min="7" max="7" width="19.7109375" style="9" customWidth="1"/>
    <col min="8" max="10" width="19.7109375" customWidth="1"/>
  </cols>
  <sheetData>
    <row r="1" spans="1:10" ht="33.75" customHeight="1" thickBot="1" x14ac:dyDescent="0.3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x14ac:dyDescent="0.25">
      <c r="A2" s="8"/>
      <c r="B2" s="41" t="s">
        <v>15</v>
      </c>
      <c r="C2" s="42"/>
      <c r="D2" s="42"/>
      <c r="E2" s="42"/>
      <c r="F2" s="42"/>
      <c r="G2" s="16"/>
      <c r="H2" s="41" t="s">
        <v>16</v>
      </c>
      <c r="I2" s="42"/>
      <c r="J2" s="43"/>
    </row>
    <row r="3" spans="1:10" ht="60.75" thickBot="1" x14ac:dyDescent="0.3">
      <c r="A3" s="7" t="s">
        <v>32</v>
      </c>
      <c r="B3" s="12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1" t="s">
        <v>26</v>
      </c>
      <c r="H3" s="12" t="s">
        <v>22</v>
      </c>
      <c r="I3" s="10" t="s">
        <v>23</v>
      </c>
      <c r="J3" s="11" t="s">
        <v>24</v>
      </c>
    </row>
    <row r="4" spans="1:10" x14ac:dyDescent="0.25">
      <c r="A4" s="7" t="s">
        <v>0</v>
      </c>
      <c r="B4" s="17">
        <v>9486271</v>
      </c>
      <c r="C4" s="18">
        <f>B4/B$32</f>
        <v>5.971745447168382E-2</v>
      </c>
      <c r="D4" s="19">
        <v>27438699</v>
      </c>
      <c r="E4" s="18">
        <f>D4/D$32</f>
        <v>0.14141780174442686</v>
      </c>
      <c r="F4" s="19">
        <f t="shared" ref="F4:F31" si="0">SUM(B4,D4)</f>
        <v>36924970</v>
      </c>
      <c r="G4" s="20">
        <f>F4/F$32</f>
        <v>0.10463937620020471</v>
      </c>
      <c r="H4" s="23">
        <v>63.73</v>
      </c>
      <c r="I4" s="24">
        <v>184.35</v>
      </c>
      <c r="J4" s="25">
        <f>SUM(H4:I4)</f>
        <v>248.07999999999998</v>
      </c>
    </row>
    <row r="5" spans="1:10" s="9" customFormat="1" x14ac:dyDescent="0.25">
      <c r="A5" s="6" t="s">
        <v>25</v>
      </c>
      <c r="B5" s="21">
        <f>B4/$F4</f>
        <v>0.25690666776438814</v>
      </c>
      <c r="C5" s="2"/>
      <c r="D5" s="4">
        <f>D4/$F4</f>
        <v>0.7430933322356118</v>
      </c>
      <c r="E5" s="2"/>
      <c r="F5" s="4">
        <f t="shared" si="0"/>
        <v>1</v>
      </c>
      <c r="G5" s="22"/>
      <c r="H5" s="21">
        <f>H4/$J4</f>
        <v>0.25689293776201227</v>
      </c>
      <c r="I5" s="4">
        <f>I4/$J4</f>
        <v>0.74310706223798773</v>
      </c>
      <c r="J5" s="13">
        <f t="shared" ref="J5:J30" si="1">SUM(H5:I5)</f>
        <v>1</v>
      </c>
    </row>
    <row r="6" spans="1:10" x14ac:dyDescent="0.25">
      <c r="A6" s="5" t="s">
        <v>1</v>
      </c>
      <c r="B6" s="14">
        <v>15247347</v>
      </c>
      <c r="C6" s="2">
        <f t="shared" ref="C6:E30" si="2">B6/B$32</f>
        <v>9.5984265080184289E-2</v>
      </c>
      <c r="D6" s="3">
        <v>5755928</v>
      </c>
      <c r="E6" s="2">
        <f t="shared" si="2"/>
        <v>2.9665790085717816E-2</v>
      </c>
      <c r="F6" s="3">
        <f t="shared" si="0"/>
        <v>21003275</v>
      </c>
      <c r="G6" s="22">
        <f t="shared" ref="G6" si="3">F6/F$32</f>
        <v>5.9519874874951945E-2</v>
      </c>
      <c r="H6" s="26">
        <v>227.07</v>
      </c>
      <c r="I6" s="1">
        <v>85.72</v>
      </c>
      <c r="J6" s="27">
        <f t="shared" si="1"/>
        <v>312.78999999999996</v>
      </c>
    </row>
    <row r="7" spans="1:10" s="9" customFormat="1" x14ac:dyDescent="0.25">
      <c r="A7" s="6" t="s">
        <v>25</v>
      </c>
      <c r="B7" s="21">
        <f>B6/$F6</f>
        <v>0.72595092908129799</v>
      </c>
      <c r="C7" s="2"/>
      <c r="D7" s="4">
        <f>D6/$F6</f>
        <v>0.27404907091870195</v>
      </c>
      <c r="E7" s="2"/>
      <c r="F7" s="4">
        <f t="shared" si="0"/>
        <v>1</v>
      </c>
      <c r="G7" s="22"/>
      <c r="H7" s="21">
        <f>H6/$J6</f>
        <v>0.72595031810479882</v>
      </c>
      <c r="I7" s="4">
        <f>I6/$J6</f>
        <v>0.27404968189520129</v>
      </c>
      <c r="J7" s="13">
        <f t="shared" ref="J7" si="4">SUM(H7:I7)</f>
        <v>1</v>
      </c>
    </row>
    <row r="8" spans="1:10" x14ac:dyDescent="0.25">
      <c r="A8" s="5" t="s">
        <v>2</v>
      </c>
      <c r="B8" s="14">
        <v>16787972</v>
      </c>
      <c r="C8" s="2">
        <f t="shared" si="2"/>
        <v>0.1056827233358506</v>
      </c>
      <c r="D8" s="3">
        <v>9344233</v>
      </c>
      <c r="E8" s="2">
        <f t="shared" si="2"/>
        <v>4.815975020709732E-2</v>
      </c>
      <c r="F8" s="3">
        <f t="shared" si="0"/>
        <v>26132205</v>
      </c>
      <c r="G8" s="22">
        <f t="shared" ref="G8" si="5">F8/F$32</f>
        <v>7.4054430645058622E-2</v>
      </c>
      <c r="H8" s="26">
        <v>236.34</v>
      </c>
      <c r="I8" s="1">
        <v>131.55000000000001</v>
      </c>
      <c r="J8" s="27">
        <f t="shared" si="1"/>
        <v>367.89</v>
      </c>
    </row>
    <row r="9" spans="1:10" s="9" customFormat="1" x14ac:dyDescent="0.25">
      <c r="A9" s="6" t="s">
        <v>25</v>
      </c>
      <c r="B9" s="21">
        <f>B8/$F8</f>
        <v>0.64242462509382581</v>
      </c>
      <c r="C9" s="2"/>
      <c r="D9" s="4">
        <f>D8/$F8</f>
        <v>0.35757537490617419</v>
      </c>
      <c r="E9" s="2"/>
      <c r="F9" s="4">
        <f t="shared" si="0"/>
        <v>1</v>
      </c>
      <c r="G9" s="22"/>
      <c r="H9" s="21">
        <f>H8/$J8</f>
        <v>0.64242028867324474</v>
      </c>
      <c r="I9" s="4">
        <f>I8/$J8</f>
        <v>0.35757971132675531</v>
      </c>
      <c r="J9" s="13">
        <f t="shared" ref="J9" si="6">SUM(H9:I9)</f>
        <v>1</v>
      </c>
    </row>
    <row r="10" spans="1:10" x14ac:dyDescent="0.25">
      <c r="A10" s="5" t="s">
        <v>3</v>
      </c>
      <c r="B10" s="14">
        <v>16708086</v>
      </c>
      <c r="C10" s="2">
        <f t="shared" si="2"/>
        <v>0.1051798293569705</v>
      </c>
      <c r="D10" s="3">
        <v>23848467</v>
      </c>
      <c r="E10" s="2">
        <f t="shared" si="2"/>
        <v>0.12291390995303772</v>
      </c>
      <c r="F10" s="3">
        <f t="shared" si="0"/>
        <v>40556553</v>
      </c>
      <c r="G10" s="22">
        <f t="shared" ref="G10" si="7">F10/F$32</f>
        <v>0.11493069342373306</v>
      </c>
      <c r="H10" s="26">
        <v>115.25</v>
      </c>
      <c r="I10" s="1">
        <v>164.5</v>
      </c>
      <c r="J10" s="27">
        <f t="shared" si="1"/>
        <v>279.75</v>
      </c>
    </row>
    <row r="11" spans="1:10" s="9" customFormat="1" x14ac:dyDescent="0.25">
      <c r="A11" s="6" t="s">
        <v>25</v>
      </c>
      <c r="B11" s="21">
        <f>B10/$F10</f>
        <v>0.41197007053336115</v>
      </c>
      <c r="C11" s="2"/>
      <c r="D11" s="4">
        <f>D10/$F10</f>
        <v>0.58802992946663879</v>
      </c>
      <c r="E11" s="2"/>
      <c r="F11" s="4">
        <f t="shared" si="0"/>
        <v>1</v>
      </c>
      <c r="G11" s="22"/>
      <c r="H11" s="21">
        <f>H10/$J10</f>
        <v>0.41197497765862379</v>
      </c>
      <c r="I11" s="4">
        <f>I10/$J10</f>
        <v>0.58802502234137621</v>
      </c>
      <c r="J11" s="13">
        <f t="shared" ref="J11" si="8">SUM(H11:I11)</f>
        <v>1</v>
      </c>
    </row>
    <row r="12" spans="1:10" x14ac:dyDescent="0.25">
      <c r="A12" s="5" t="s">
        <v>4</v>
      </c>
      <c r="B12" s="14">
        <v>12298639</v>
      </c>
      <c r="C12" s="2">
        <f t="shared" si="2"/>
        <v>7.7421719719600574E-2</v>
      </c>
      <c r="D12" s="3">
        <v>11776606</v>
      </c>
      <c r="E12" s="2">
        <f t="shared" si="2"/>
        <v>6.0696089582462628E-2</v>
      </c>
      <c r="F12" s="3">
        <f t="shared" si="0"/>
        <v>24075245</v>
      </c>
      <c r="G12" s="22">
        <f t="shared" ref="G12" si="9">F12/F$32</f>
        <v>6.8225339618883843E-2</v>
      </c>
      <c r="H12" s="26">
        <v>154.99</v>
      </c>
      <c r="I12" s="1">
        <v>148.41</v>
      </c>
      <c r="J12" s="27">
        <f t="shared" si="1"/>
        <v>303.39999999999998</v>
      </c>
    </row>
    <row r="13" spans="1:10" s="9" customFormat="1" x14ac:dyDescent="0.25">
      <c r="A13" s="6" t="s">
        <v>25</v>
      </c>
      <c r="B13" s="21">
        <f>B12/$F12</f>
        <v>0.51084169652271449</v>
      </c>
      <c r="C13" s="2"/>
      <c r="D13" s="4">
        <f>D12/$F12</f>
        <v>0.48915830347728551</v>
      </c>
      <c r="E13" s="2"/>
      <c r="F13" s="4">
        <f t="shared" si="0"/>
        <v>1</v>
      </c>
      <c r="G13" s="22"/>
      <c r="H13" s="21">
        <f>H12/$J12</f>
        <v>0.51084377059986819</v>
      </c>
      <c r="I13" s="4">
        <f>I12/$J12</f>
        <v>0.48915622940013187</v>
      </c>
      <c r="J13" s="13">
        <f t="shared" ref="J13" si="10">SUM(H13:I13)</f>
        <v>1</v>
      </c>
    </row>
    <row r="14" spans="1:10" x14ac:dyDescent="0.25">
      <c r="A14" s="5" t="s">
        <v>10</v>
      </c>
      <c r="B14" s="14">
        <v>13779237</v>
      </c>
      <c r="C14" s="2">
        <f t="shared" si="2"/>
        <v>8.6742299287258517E-2</v>
      </c>
      <c r="D14" s="3">
        <v>16676252</v>
      </c>
      <c r="E14" s="2">
        <f t="shared" si="2"/>
        <v>8.5948641339594928E-2</v>
      </c>
      <c r="F14" s="3">
        <f t="shared" si="0"/>
        <v>30455489</v>
      </c>
      <c r="G14" s="22">
        <f t="shared" ref="G14" si="11">F14/F$32</f>
        <v>8.6305916317120798E-2</v>
      </c>
      <c r="H14" s="26">
        <v>148.65</v>
      </c>
      <c r="I14" s="1">
        <v>179.9</v>
      </c>
      <c r="J14" s="27">
        <f t="shared" si="1"/>
        <v>328.55</v>
      </c>
    </row>
    <row r="15" spans="1:10" s="9" customFormat="1" x14ac:dyDescent="0.25">
      <c r="A15" s="6" t="s">
        <v>25</v>
      </c>
      <c r="B15" s="21">
        <f>B14/$F14</f>
        <v>0.45243854071756984</v>
      </c>
      <c r="C15" s="2"/>
      <c r="D15" s="4">
        <f>D14/$F14</f>
        <v>0.54756145928243016</v>
      </c>
      <c r="E15" s="2"/>
      <c r="F15" s="4">
        <f t="shared" si="0"/>
        <v>1</v>
      </c>
      <c r="G15" s="22"/>
      <c r="H15" s="21">
        <f>H14/$J14</f>
        <v>0.45244255060112615</v>
      </c>
      <c r="I15" s="4">
        <f>I14/$J14</f>
        <v>0.54755744939887385</v>
      </c>
      <c r="J15" s="13">
        <f t="shared" ref="J15" si="12">SUM(H15:I15)</f>
        <v>1</v>
      </c>
    </row>
    <row r="16" spans="1:10" x14ac:dyDescent="0.25">
      <c r="A16" s="5" t="s">
        <v>5</v>
      </c>
      <c r="B16" s="14">
        <v>8500591</v>
      </c>
      <c r="C16" s="2">
        <f t="shared" si="2"/>
        <v>5.351245563455917E-2</v>
      </c>
      <c r="D16" s="3">
        <v>21379960</v>
      </c>
      <c r="E16" s="2">
        <f t="shared" si="2"/>
        <v>0.11019133759161746</v>
      </c>
      <c r="F16" s="3">
        <f t="shared" si="0"/>
        <v>29880551</v>
      </c>
      <c r="G16" s="22">
        <f t="shared" ref="G16" si="13">F16/F$32</f>
        <v>8.4676635273052428E-2</v>
      </c>
      <c r="H16" s="26">
        <v>86.71</v>
      </c>
      <c r="I16" s="1">
        <v>218.08</v>
      </c>
      <c r="J16" s="27">
        <f t="shared" si="1"/>
        <v>304.79000000000002</v>
      </c>
    </row>
    <row r="17" spans="1:10" s="9" customFormat="1" x14ac:dyDescent="0.25">
      <c r="A17" s="6" t="s">
        <v>25</v>
      </c>
      <c r="B17" s="21">
        <f>B16/$F16</f>
        <v>0.28448575128350212</v>
      </c>
      <c r="C17" s="2"/>
      <c r="D17" s="4">
        <f>D16/$F16</f>
        <v>0.71551424871649794</v>
      </c>
      <c r="E17" s="2"/>
      <c r="F17" s="4">
        <f t="shared" si="0"/>
        <v>1</v>
      </c>
      <c r="G17" s="22"/>
      <c r="H17" s="21">
        <f>H16/$J16</f>
        <v>0.28449096098953375</v>
      </c>
      <c r="I17" s="4">
        <f>I16/$J16</f>
        <v>0.71550903901046625</v>
      </c>
      <c r="J17" s="13">
        <f t="shared" ref="J17" si="14">SUM(H17:I17)</f>
        <v>1</v>
      </c>
    </row>
    <row r="18" spans="1:10" x14ac:dyDescent="0.25">
      <c r="A18" s="5" t="s">
        <v>11</v>
      </c>
      <c r="B18" s="14">
        <v>3207571</v>
      </c>
      <c r="C18" s="2">
        <f t="shared" si="2"/>
        <v>2.0192125563057745E-2</v>
      </c>
      <c r="D18" s="3">
        <v>16297175</v>
      </c>
      <c r="E18" s="2">
        <f t="shared" si="2"/>
        <v>8.3994895790949486E-2</v>
      </c>
      <c r="F18" s="3">
        <f t="shared" si="0"/>
        <v>19504746</v>
      </c>
      <c r="G18" s="22">
        <f t="shared" ref="G18" si="15">F18/F$32</f>
        <v>5.5273286732079617E-2</v>
      </c>
      <c r="H18" s="26">
        <v>46.13</v>
      </c>
      <c r="I18" s="1">
        <v>234.39</v>
      </c>
      <c r="J18" s="27">
        <f t="shared" si="1"/>
        <v>280.52</v>
      </c>
    </row>
    <row r="19" spans="1:10" s="9" customFormat="1" x14ac:dyDescent="0.25">
      <c r="A19" s="6" t="s">
        <v>25</v>
      </c>
      <c r="B19" s="21">
        <f>B18/$F18</f>
        <v>0.16445079571915472</v>
      </c>
      <c r="C19" s="2"/>
      <c r="D19" s="4">
        <f>D18/$F18</f>
        <v>0.83554920428084534</v>
      </c>
      <c r="E19" s="2"/>
      <c r="F19" s="4">
        <f t="shared" si="0"/>
        <v>1</v>
      </c>
      <c r="G19" s="22"/>
      <c r="H19" s="21">
        <f>H18/$J18</f>
        <v>0.16444460288036505</v>
      </c>
      <c r="I19" s="4">
        <f>I18/$J18</f>
        <v>0.835555397119635</v>
      </c>
      <c r="J19" s="13">
        <f t="shared" ref="J19" si="16">SUM(H19:I19)</f>
        <v>1</v>
      </c>
    </row>
    <row r="20" spans="1:10" x14ac:dyDescent="0.25">
      <c r="A20" s="5" t="s">
        <v>6</v>
      </c>
      <c r="B20" s="14">
        <v>8322473</v>
      </c>
      <c r="C20" s="2">
        <f t="shared" si="2"/>
        <v>5.2391176940793475E-2</v>
      </c>
      <c r="D20" s="3">
        <v>14822160</v>
      </c>
      <c r="E20" s="2">
        <f t="shared" si="2"/>
        <v>7.639273583285322E-2</v>
      </c>
      <c r="F20" s="3">
        <f t="shared" si="0"/>
        <v>23144633</v>
      </c>
      <c r="G20" s="22">
        <f t="shared" ref="G20" si="17">F20/F$32</f>
        <v>6.5588136144800455E-2</v>
      </c>
      <c r="H20" s="26">
        <v>110.25</v>
      </c>
      <c r="I20" s="1">
        <v>196.36</v>
      </c>
      <c r="J20" s="27">
        <f t="shared" si="1"/>
        <v>306.61</v>
      </c>
    </row>
    <row r="21" spans="1:10" s="9" customFormat="1" x14ac:dyDescent="0.25">
      <c r="A21" s="6" t="s">
        <v>25</v>
      </c>
      <c r="B21" s="21">
        <f>B20/$F20</f>
        <v>0.35958543823097128</v>
      </c>
      <c r="C21" s="2"/>
      <c r="D21" s="4">
        <f>D20/$F20</f>
        <v>0.64041456176902867</v>
      </c>
      <c r="E21" s="2"/>
      <c r="F21" s="4">
        <f t="shared" si="0"/>
        <v>1</v>
      </c>
      <c r="G21" s="22"/>
      <c r="H21" s="21">
        <f>H20/$J20</f>
        <v>0.35957731319917807</v>
      </c>
      <c r="I21" s="4">
        <f>I20/$J20</f>
        <v>0.64042268680082193</v>
      </c>
      <c r="J21" s="13">
        <f t="shared" ref="J21" si="18">SUM(H21:I21)</f>
        <v>1</v>
      </c>
    </row>
    <row r="22" spans="1:10" x14ac:dyDescent="0.25">
      <c r="A22" s="5" t="s">
        <v>7</v>
      </c>
      <c r="B22" s="14">
        <v>13213940</v>
      </c>
      <c r="C22" s="2">
        <f t="shared" si="2"/>
        <v>8.3183672524384106E-2</v>
      </c>
      <c r="D22" s="3">
        <v>4813749</v>
      </c>
      <c r="E22" s="2">
        <f t="shared" si="2"/>
        <v>2.4809842541347642E-2</v>
      </c>
      <c r="F22" s="3">
        <f t="shared" si="0"/>
        <v>18027689</v>
      </c>
      <c r="G22" s="22">
        <f t="shared" ref="G22" si="19">F22/F$32</f>
        <v>5.1087546754710757E-2</v>
      </c>
      <c r="H22" s="26">
        <v>274.36</v>
      </c>
      <c r="I22" s="1">
        <v>99.95</v>
      </c>
      <c r="J22" s="27">
        <f t="shared" si="1"/>
        <v>374.31</v>
      </c>
    </row>
    <row r="23" spans="1:10" s="9" customFormat="1" x14ac:dyDescent="0.25">
      <c r="A23" s="6" t="s">
        <v>25</v>
      </c>
      <c r="B23" s="21">
        <f>B22/$F22</f>
        <v>0.7329802505468116</v>
      </c>
      <c r="C23" s="2"/>
      <c r="D23" s="4">
        <f>D22/$F22</f>
        <v>0.26701974945318835</v>
      </c>
      <c r="E23" s="2"/>
      <c r="F23" s="4">
        <f t="shared" si="0"/>
        <v>1</v>
      </c>
      <c r="G23" s="22"/>
      <c r="H23" s="21">
        <f>H22/$J22</f>
        <v>0.73297534129464881</v>
      </c>
      <c r="I23" s="4">
        <f>I22/$J22</f>
        <v>0.26702465870535119</v>
      </c>
      <c r="J23" s="13">
        <f t="shared" ref="J23" si="20">SUM(H23:I23)</f>
        <v>1</v>
      </c>
    </row>
    <row r="24" spans="1:10" x14ac:dyDescent="0.25">
      <c r="A24" s="5" t="s">
        <v>12</v>
      </c>
      <c r="B24" s="14">
        <v>19037075</v>
      </c>
      <c r="C24" s="2">
        <f t="shared" si="2"/>
        <v>0.11984115355617928</v>
      </c>
      <c r="D24" s="3">
        <v>3801356</v>
      </c>
      <c r="E24" s="2">
        <f t="shared" si="2"/>
        <v>1.9592015247078133E-2</v>
      </c>
      <c r="F24" s="3">
        <f t="shared" si="0"/>
        <v>22838431</v>
      </c>
      <c r="G24" s="22">
        <f t="shared" ref="G24" si="21">F24/F$32</f>
        <v>6.4720409339030394E-2</v>
      </c>
      <c r="H24" s="26">
        <v>316.02</v>
      </c>
      <c r="I24" s="1">
        <v>63.1</v>
      </c>
      <c r="J24" s="27">
        <f t="shared" si="1"/>
        <v>379.12</v>
      </c>
    </row>
    <row r="25" spans="1:10" s="9" customFormat="1" x14ac:dyDescent="0.25">
      <c r="A25" s="6" t="s">
        <v>25</v>
      </c>
      <c r="B25" s="21">
        <f>B24/$F24</f>
        <v>0.83355441536242136</v>
      </c>
      <c r="C25" s="2"/>
      <c r="D25" s="4">
        <f>D24/$F24</f>
        <v>0.16644558463757864</v>
      </c>
      <c r="E25" s="2"/>
      <c r="F25" s="4">
        <f t="shared" si="0"/>
        <v>1</v>
      </c>
      <c r="G25" s="22"/>
      <c r="H25" s="21">
        <f>H24/$J24</f>
        <v>0.83356193289723568</v>
      </c>
      <c r="I25" s="4">
        <f>I24/$J24</f>
        <v>0.16643806710276429</v>
      </c>
      <c r="J25" s="13">
        <f t="shared" ref="J25" si="22">SUM(H25:I25)</f>
        <v>1</v>
      </c>
    </row>
    <row r="26" spans="1:10" x14ac:dyDescent="0.25">
      <c r="A26" s="5" t="s">
        <v>8</v>
      </c>
      <c r="B26" s="14">
        <v>15027088</v>
      </c>
      <c r="C26" s="2">
        <f t="shared" si="2"/>
        <v>9.4597702667569408E-2</v>
      </c>
      <c r="D26" s="3">
        <v>19984978</v>
      </c>
      <c r="E26" s="2">
        <f t="shared" si="2"/>
        <v>0.10300166406106689</v>
      </c>
      <c r="F26" s="3">
        <f t="shared" si="0"/>
        <v>35012066</v>
      </c>
      <c r="G26" s="22">
        <f t="shared" ref="G26" si="23">F26/F$32</f>
        <v>9.9218516513903635E-2</v>
      </c>
      <c r="H26" s="26">
        <v>155.85</v>
      </c>
      <c r="I26" s="1">
        <v>207.27</v>
      </c>
      <c r="J26" s="27">
        <f t="shared" si="1"/>
        <v>363.12</v>
      </c>
    </row>
    <row r="27" spans="1:10" s="9" customFormat="1" x14ac:dyDescent="0.25">
      <c r="A27" s="6" t="s">
        <v>25</v>
      </c>
      <c r="B27" s="21">
        <f>B26/$F26</f>
        <v>0.42919740868762213</v>
      </c>
      <c r="C27" s="2"/>
      <c r="D27" s="4">
        <f>D26/$F26</f>
        <v>0.57080259131237787</v>
      </c>
      <c r="E27" s="2"/>
      <c r="F27" s="4">
        <f t="shared" si="0"/>
        <v>1</v>
      </c>
      <c r="G27" s="22"/>
      <c r="H27" s="21">
        <f>H26/$J26</f>
        <v>0.42919695968274946</v>
      </c>
      <c r="I27" s="4">
        <f>I26/$J26</f>
        <v>0.57080304031725049</v>
      </c>
      <c r="J27" s="13">
        <f t="shared" ref="J27" si="24">SUM(H27:I27)</f>
        <v>1</v>
      </c>
    </row>
    <row r="28" spans="1:10" x14ac:dyDescent="0.25">
      <c r="A28" s="5" t="s">
        <v>13</v>
      </c>
      <c r="B28" s="14">
        <v>2639611</v>
      </c>
      <c r="C28" s="2">
        <f t="shared" si="2"/>
        <v>1.6616734828201283E-2</v>
      </c>
      <c r="D28" s="3">
        <v>8301210</v>
      </c>
      <c r="E28" s="2">
        <f t="shared" si="2"/>
        <v>4.2784057291450066E-2</v>
      </c>
      <c r="F28" s="3">
        <f t="shared" si="0"/>
        <v>10940821</v>
      </c>
      <c r="G28" s="22">
        <f t="shared" ref="G28" si="25">F28/F$32</f>
        <v>3.1004512246268576E-2</v>
      </c>
      <c r="H28" s="26">
        <v>66.180000000000007</v>
      </c>
      <c r="I28" s="1">
        <v>208.11</v>
      </c>
      <c r="J28" s="27">
        <f t="shared" si="1"/>
        <v>274.29000000000002</v>
      </c>
    </row>
    <row r="29" spans="1:10" s="9" customFormat="1" x14ac:dyDescent="0.25">
      <c r="A29" s="6" t="s">
        <v>25</v>
      </c>
      <c r="B29" s="21">
        <f>B28/$F28</f>
        <v>0.24126260725771859</v>
      </c>
      <c r="C29" s="2"/>
      <c r="D29" s="4">
        <f>D28/$F28</f>
        <v>0.75873739274228136</v>
      </c>
      <c r="E29" s="2"/>
      <c r="F29" s="4">
        <f t="shared" si="0"/>
        <v>1</v>
      </c>
      <c r="G29" s="22"/>
      <c r="H29" s="21">
        <f>H28/$J28</f>
        <v>0.24127748003937438</v>
      </c>
      <c r="I29" s="4">
        <f>I28/$J28</f>
        <v>0.75872251996062556</v>
      </c>
      <c r="J29" s="13">
        <f t="shared" ref="J29" si="26">SUM(H29:I29)</f>
        <v>1</v>
      </c>
    </row>
    <row r="30" spans="1:10" x14ac:dyDescent="0.25">
      <c r="A30" s="5" t="s">
        <v>14</v>
      </c>
      <c r="B30" s="14">
        <v>4596661</v>
      </c>
      <c r="C30" s="2">
        <f t="shared" si="2"/>
        <v>2.893664897294887E-2</v>
      </c>
      <c r="D30" s="3">
        <v>9784998</v>
      </c>
      <c r="E30" s="2">
        <f t="shared" si="2"/>
        <v>5.0431432890954975E-2</v>
      </c>
      <c r="F30" s="3">
        <f t="shared" si="0"/>
        <v>14381659</v>
      </c>
      <c r="G30" s="22">
        <f t="shared" ref="G30" si="27">F30/F$32</f>
        <v>4.0755289076309605E-2</v>
      </c>
      <c r="H30" s="26">
        <v>51.96</v>
      </c>
      <c r="I30" s="1">
        <v>110.6</v>
      </c>
      <c r="J30" s="27">
        <f t="shared" si="1"/>
        <v>162.56</v>
      </c>
    </row>
    <row r="31" spans="1:10" s="9" customFormat="1" ht="15.75" thickBot="1" x14ac:dyDescent="0.3">
      <c r="A31" s="28" t="s">
        <v>25</v>
      </c>
      <c r="B31" s="29">
        <f>B30/$F30</f>
        <v>0.31961966279411852</v>
      </c>
      <c r="C31" s="15"/>
      <c r="D31" s="30">
        <f>D30/$F30</f>
        <v>0.68038033720588142</v>
      </c>
      <c r="E31" s="15"/>
      <c r="F31" s="30">
        <f t="shared" si="0"/>
        <v>1</v>
      </c>
      <c r="G31" s="31"/>
      <c r="H31" s="29">
        <f>H30/$J30</f>
        <v>0.31963582677165353</v>
      </c>
      <c r="I31" s="30">
        <f>I30/$J30</f>
        <v>0.68036417322834641</v>
      </c>
      <c r="J31" s="32">
        <f t="shared" ref="J31" si="28">SUM(H31:I31)</f>
        <v>1</v>
      </c>
    </row>
    <row r="32" spans="1:10" x14ac:dyDescent="0.25">
      <c r="A32" s="36" t="s">
        <v>9</v>
      </c>
      <c r="B32" s="17">
        <f t="shared" ref="B32:G32" si="29">SUM(B4:B30)</f>
        <v>158852568.04604921</v>
      </c>
      <c r="C32" s="18">
        <f t="shared" si="29"/>
        <v>0.99999996193924157</v>
      </c>
      <c r="D32" s="19">
        <f t="shared" si="29"/>
        <v>194025777.95395079</v>
      </c>
      <c r="E32" s="18">
        <f t="shared" si="29"/>
        <v>0.99999996415965509</v>
      </c>
      <c r="F32" s="19">
        <f t="shared" si="29"/>
        <v>352878346</v>
      </c>
      <c r="G32" s="20">
        <f t="shared" si="29"/>
        <v>0.99999996316010842</v>
      </c>
      <c r="H32" s="23">
        <v>134.59</v>
      </c>
      <c r="I32" s="24">
        <v>164.39</v>
      </c>
      <c r="J32" s="25">
        <v>298.98</v>
      </c>
    </row>
    <row r="33" spans="1:10" ht="15.75" thickBot="1" x14ac:dyDescent="0.3">
      <c r="A33" s="37" t="s">
        <v>25</v>
      </c>
      <c r="B33" s="38">
        <f>B32/$F32</f>
        <v>0.45016241389333989</v>
      </c>
      <c r="C33" s="34"/>
      <c r="D33" s="33">
        <f>D32/$F32</f>
        <v>0.54983758610666011</v>
      </c>
      <c r="E33" s="34"/>
      <c r="F33" s="33">
        <f>SUM(B33,D33)</f>
        <v>1</v>
      </c>
      <c r="G33" s="39"/>
      <c r="H33" s="38">
        <f>H32/$J32</f>
        <v>0.45016389056124156</v>
      </c>
      <c r="I33" s="33">
        <f>I32/$J32</f>
        <v>0.54983610943875838</v>
      </c>
      <c r="J33" s="35">
        <f t="shared" ref="J33" si="30">SUM(H33:I33)</f>
        <v>1</v>
      </c>
    </row>
    <row r="36" spans="1:10" x14ac:dyDescent="0.25">
      <c r="A36" s="40" t="s">
        <v>27</v>
      </c>
    </row>
    <row r="37" spans="1:10" x14ac:dyDescent="0.25">
      <c r="A37" s="40" t="s">
        <v>28</v>
      </c>
    </row>
    <row r="38" spans="1:10" x14ac:dyDescent="0.25">
      <c r="A38" s="40" t="s">
        <v>29</v>
      </c>
    </row>
    <row r="39" spans="1:10" x14ac:dyDescent="0.25">
      <c r="A39" s="40" t="s">
        <v>30</v>
      </c>
    </row>
  </sheetData>
  <mergeCells count="3">
    <mergeCell ref="B2:F2"/>
    <mergeCell ref="H2:J2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tabula-SFS_2017_Annual-Report_S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2018-11-23T15:24:27Z</dcterms:created>
  <dcterms:modified xsi:type="dcterms:W3CDTF">2018-11-26T10:46:49Z</dcterms:modified>
</cp:coreProperties>
</file>