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0910" windowHeight="7875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I23" i="1" l="1"/>
  <c r="H23" i="1"/>
  <c r="J23" i="1" s="1"/>
  <c r="E23" i="1"/>
  <c r="D23" i="1"/>
  <c r="F23" i="1" s="1"/>
  <c r="E44" i="1" l="1"/>
  <c r="D44" i="1"/>
  <c r="F44" i="1" s="1"/>
  <c r="I44" i="1"/>
  <c r="H44" i="1"/>
  <c r="J44" i="1" s="1"/>
  <c r="H45" i="1" l="1"/>
  <c r="J45" i="1" s="1"/>
  <c r="D45" i="1"/>
  <c r="F45" i="1" s="1"/>
  <c r="G30" i="1" l="1"/>
  <c r="G27" i="1"/>
  <c r="G26" i="1"/>
  <c r="G29" i="1"/>
  <c r="G24" i="1"/>
  <c r="G28" i="1"/>
  <c r="L30" i="1"/>
  <c r="L27" i="1"/>
  <c r="L26" i="1"/>
  <c r="L29" i="1"/>
  <c r="L24" i="1"/>
  <c r="L28" i="1"/>
  <c r="L33" i="1"/>
  <c r="L35" i="1"/>
  <c r="L31" i="1"/>
  <c r="L36" i="1"/>
  <c r="L34" i="1"/>
  <c r="L32" i="1"/>
  <c r="G34" i="1"/>
  <c r="G33" i="1"/>
  <c r="G35" i="1"/>
  <c r="G32" i="1"/>
  <c r="G31" i="1"/>
  <c r="G36" i="1"/>
  <c r="L41" i="1"/>
  <c r="L37" i="1"/>
  <c r="L39" i="1"/>
  <c r="G39" i="1"/>
  <c r="G41" i="1"/>
  <c r="G37" i="1"/>
  <c r="L10" i="1"/>
  <c r="L6" i="1"/>
  <c r="L14" i="1"/>
  <c r="L4" i="1"/>
  <c r="L5" i="1"/>
  <c r="L7" i="1"/>
  <c r="G10" i="1"/>
  <c r="G6" i="1"/>
  <c r="G14" i="1"/>
  <c r="G4" i="1"/>
  <c r="G5" i="1"/>
  <c r="G7" i="1"/>
  <c r="G12" i="1"/>
  <c r="G16" i="1"/>
  <c r="G9" i="1"/>
  <c r="G8" i="1"/>
  <c r="G17" i="1"/>
  <c r="G11" i="1"/>
  <c r="L9" i="1"/>
  <c r="L12" i="1"/>
  <c r="L8" i="1"/>
  <c r="L16" i="1"/>
  <c r="L17" i="1"/>
  <c r="L11" i="1"/>
  <c r="G40" i="1"/>
  <c r="G15" i="1"/>
  <c r="G38" i="1"/>
  <c r="G18" i="1"/>
  <c r="G13" i="1"/>
  <c r="L13" i="1"/>
  <c r="L40" i="1"/>
  <c r="L38" i="1"/>
  <c r="L15" i="1"/>
  <c r="L18" i="1"/>
  <c r="G3" i="1"/>
  <c r="G21" i="1"/>
  <c r="G19" i="1"/>
  <c r="L21" i="1"/>
  <c r="L19" i="1"/>
  <c r="L42" i="1"/>
  <c r="L23" i="1"/>
  <c r="L22" i="1"/>
  <c r="L20" i="1"/>
  <c r="L3" i="1"/>
  <c r="L44" i="1"/>
  <c r="L25" i="1"/>
  <c r="L43" i="1"/>
  <c r="G25" i="1"/>
  <c r="G23" i="1"/>
  <c r="G22" i="1"/>
  <c r="G20" i="1"/>
  <c r="G43" i="1"/>
  <c r="G42" i="1"/>
  <c r="G44" i="1"/>
  <c r="G45" i="1" l="1"/>
  <c r="L45" i="1"/>
</calcChain>
</file>

<file path=xl/sharedStrings.xml><?xml version="1.0" encoding="utf-8"?>
<sst xmlns="http://schemas.openxmlformats.org/spreadsheetml/2006/main" count="104" uniqueCount="40">
  <si>
    <t>Ownership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</si>
  <si>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</si>
  <si>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</si>
  <si>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</si>
  <si>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</si>
  <si>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</si>
  <si>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</si>
  <si>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</si>
  <si>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</si>
  <si>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</si>
  <si>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</si>
  <si>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</si>
  <si>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</si>
  <si>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</si>
  <si>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</si>
  <si>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</si>
  <si>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</si>
  <si>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Forests of beech</t>
  </si>
  <si>
    <t>Forests of Turkey oak</t>
  </si>
  <si>
    <t>Forests of sessile oak</t>
  </si>
  <si>
    <t>Forests of pines</t>
  </si>
  <si>
    <t>Forests of spruce</t>
  </si>
  <si>
    <t>Forests of birch, aspen and black locust</t>
  </si>
  <si>
    <t>Forests of hornbeam</t>
  </si>
  <si>
    <t>Forests of oriental hornbeam, hop hornbeam_x000D_and flowering ash</t>
  </si>
  <si>
    <t>Forests of Hungarian oak</t>
  </si>
  <si>
    <t>Forests of poplars</t>
  </si>
  <si>
    <t>Forests of other broadleaves</t>
  </si>
  <si>
    <t>Forests of fir</t>
  </si>
  <si>
    <t>Forests of common oak</t>
  </si>
  <si>
    <t>Forests of lime</t>
  </si>
  <si>
    <t>Forests of willows</t>
  </si>
  <si>
    <t>Forests of narrow-leaved ash</t>
  </si>
  <si>
    <t>Forests of pubescent oak</t>
  </si>
  <si>
    <t>Forests of ash and maple</t>
  </si>
  <si>
    <t>Forests of other conifers</t>
  </si>
  <si>
    <t>Forests of alders</t>
  </si>
  <si>
    <t>Stand Categories by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</si>
  <si>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</si>
  <si>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State &amp; Privat,
%  of
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</si>
</sst>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166" fontId="0" fillId="0" borderId="28" xfId="0" applyNumberFormat="1" applyBorder="1"/>
    <xf numFmtId="166" fontId="0" fillId="0" borderId="0" xfId="0" applyNumberFormat="1"/>
    <xf numFmtId="166" fontId="0" fillId="0" borderId="30" xfId="0" applyNumberFormat="1" applyBorder="1"/>
    <xf numFmtId="0" fontId="16" fillId="0" borderId="31" xfId="0" applyFont="1" applyBorder="1"/>
    <xf numFmtId="0" fontId="0" fillId="0" borderId="21" xfId="0" applyBorder="1" applyAlignment="1">
      <alignment horizontal="center"/>
    </xf>
    <xf numFmtId="0" fontId="16" fillId="0" borderId="27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2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3" fontId="16" fillId="0" borderId="18" xfId="0" applyNumberFormat="1" applyFont="1" applyBorder="1"/>
    <xf numFmtId="166" fontId="16" fillId="0" borderId="32" xfId="0" applyNumberFormat="1" applyFont="1" applyBorder="1"/>
    <xf numFmtId="0" fontId="18" fillId="0" borderId="32" xfId="0" applyFont="1" applyBorder="1"/>
    <xf numFmtId="164" fontId="18" fillId="0" borderId="18" xfId="0" applyNumberFormat="1" applyFont="1" applyBorder="1"/>
    <xf numFmtId="3" fontId="18" fillId="0" borderId="18" xfId="0" applyNumberFormat="1" applyFont="1" applyBorder="1"/>
    <xf numFmtId="166" fontId="18" fillId="0" borderId="32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4" xfId="0" applyNumberFormat="1" applyBorder="1"/>
    <xf numFmtId="165" fontId="0" fillId="0" borderId="36" xfId="0" applyNumberFormat="1" applyBorder="1"/>
    <xf numFmtId="165" fontId="0" fillId="0" borderId="37" xfId="0" applyNumberFormat="1" applyBorder="1"/>
    <xf numFmtId="165" fontId="16" fillId="0" borderId="38" xfId="0" applyNumberFormat="1" applyFont="1" applyBorder="1"/>
    <xf numFmtId="164" fontId="0" fillId="0" borderId="39" xfId="0" applyNumberFormat="1" applyBorder="1"/>
    <xf numFmtId="166" fontId="0" fillId="0" borderId="17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5" fontId="0" fillId="0" borderId="14" xfId="0" applyNumberFormat="1" applyBorder="1"/>
    <xf numFmtId="166" fontId="0" fillId="0" borderId="15" xfId="0" applyNumberFormat="1" applyBorder="1"/>
    <xf numFmtId="166" fontId="16" fillId="0" borderId="19" xfId="0" applyNumberFormat="1" applyFont="1" applyBorder="1"/>
    <xf numFmtId="165" fontId="18" fillId="0" borderId="38" xfId="0" applyNumberFormat="1" applyFont="1" applyBorder="1"/>
    <xf numFmtId="166" fontId="18" fillId="0" borderId="19" xfId="0" applyNumberFormat="1" applyFont="1" applyBorder="1"/>
    <xf numFmtId="165" fontId="0" fillId="0" borderId="33" xfId="0" applyNumberFormat="1" applyBorder="1"/>
    <xf numFmtId="165" fontId="0" fillId="0" borderId="35" xfId="0" applyNumberFormat="1" applyBorder="1"/>
    <xf numFmtId="165" fontId="0" fillId="0" borderId="42" xfId="0" applyNumberFormat="1" applyBorder="1"/>
    <xf numFmtId="165" fontId="16" fillId="0" borderId="40" xfId="0" applyNumberFormat="1" applyFont="1" applyBorder="1"/>
    <xf numFmtId="165" fontId="0" fillId="0" borderId="43" xfId="0" applyNumberFormat="1" applyBorder="1"/>
    <xf numFmtId="166" fontId="0" fillId="0" borderId="31" xfId="0" applyNumberFormat="1" applyBorder="1"/>
    <xf numFmtId="166" fontId="0" fillId="0" borderId="44" xfId="0" applyNumberFormat="1" applyBorder="1"/>
    <xf numFmtId="165" fontId="0" fillId="0" borderId="45" xfId="0" applyNumberFormat="1" applyBorder="1"/>
    <xf numFmtId="165" fontId="0" fillId="0" borderId="41" xfId="0" applyNumberFormat="1" applyBorder="1"/>
    <xf numFmtId="3" fontId="16" fillId="0" borderId="14" xfId="0" applyNumberFormat="1" applyFont="1" applyBorder="1" applyAlignment="1">
      <alignment horizontal="center" vertical="top"/>
    </xf>
    <xf numFmtId="166" fontId="16" fillId="0" borderId="29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39" xfId="0" applyNumberFormat="1" applyBorder="1"/>
    <xf numFmtId="3" fontId="0" fillId="0" borderId="16" xfId="0" applyNumberFormat="1" applyBorder="1"/>
    <xf numFmtId="3" fontId="0" fillId="0" borderId="46" xfId="0" applyNumberFormat="1" applyBorder="1"/>
    <xf numFmtId="0" fontId="0" fillId="0" borderId="47" xfId="0" applyBorder="1" applyAlignment="1">
      <alignment horizontal="center"/>
    </xf>
    <xf numFmtId="0" fontId="16" fillId="0" borderId="48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9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42578125" bestFit="1" customWidth="1"/>
    <col min="2" max="2" width="58" bestFit="1" customWidth="1"/>
    <col min="3" max="3" width="10.7109375" bestFit="1" customWidth="1"/>
    <col min="4" max="4" width="14.28515625" style="2" bestFit="1" customWidth="1"/>
    <col min="5" max="5" width="7.140625" style="3" bestFit="1" customWidth="1"/>
    <col min="6" max="6" width="11" style="3" bestFit="1" customWidth="1"/>
    <col min="7" max="7" width="18.42578125" style="14" bestFit="1" customWidth="1"/>
    <col min="8" max="8" width="10.140625" style="1" bestFit="1" customWidth="1"/>
    <col min="9" max="9" width="7.140625" style="3" bestFit="1" customWidth="1"/>
    <col min="10" max="10" width="11" style="3" bestFit="1" customWidth="1"/>
    <col min="11" max="11" width="8" style="3" bestFit="1" customWidth="1"/>
    <col min="12" max="12" width="18.42578125" style="1" bestFit="1" customWidth="1"/>
  </cols>
  <sheetData>
    <row r="1" spans="1:12" x14ac:dyDescent="0.25">
      <c r="A1" s="4"/>
      <c r="B1" s="16" t="s">
        <v>37</v>
      </c>
      <c r="C1" s="9" t="s">
        <v>0</v>
      </c>
      <c r="D1" s="66" t="s">
        <v>11</v>
      </c>
      <c r="E1" s="67"/>
      <c r="F1" s="67"/>
      <c r="G1" s="68"/>
      <c r="H1" s="66" t="s">
        <v>14</v>
      </c>
      <c r="I1" s="67"/>
      <c r="J1" s="67"/>
      <c r="K1" s="67"/>
      <c r="L1" s="68"/>
    </row>
    <row r="2" spans="1:12" s="21" customFormat="1" ht="45.75" thickBot="1" x14ac:dyDescent="0.3">
      <c r="A2" s="63" t="s">
        <v>7</v>
      </c>
      <c r="B2" s="65" t="s">
        <v>38</v>
      </c>
      <c r="C2" s="18" t="s">
        <v>4</v>
      </c>
      <c r="D2" s="19" t="s">
        <v>12</v>
      </c>
      <c r="E2" s="20" t="s">
        <v>1</v>
      </c>
      <c r="F2" s="39" t="s">
        <v>13</v>
      </c>
      <c r="G2" s="40" t="s">
        <v>39</v>
      </c>
      <c r="H2" s="19" t="s">
        <v>12</v>
      </c>
      <c r="I2" s="20" t="s">
        <v>1</v>
      </c>
      <c r="J2" s="39" t="s">
        <v>13</v>
      </c>
      <c r="K2" s="56" t="s">
        <v>15</v>
      </c>
      <c r="L2" s="57" t="s">
        <v>39</v>
      </c>
    </row>
    <row r="3" spans="1:12" x14ac:dyDescent="0.25">
      <c r="A3" s="62">
        <v>1</v>
      </c>
      <c r="B3" s="5" t="s">
        <v>17</v>
      </c>
      <c r="C3" s="5" t="s">
        <v>2</v>
      </c>
      <c r="D3" s="12">
        <v>109900924.09999999</v>
      </c>
      <c r="E3" s="32">
        <v>49.7</v>
      </c>
      <c r="F3" s="32">
        <v>247.1</v>
      </c>
      <c r="G3" s="41">
        <f t="shared" ref="G3:G22" si="0">D3/$D$45</f>
        <v>0.3031854865399925</v>
      </c>
      <c r="H3" s="58">
        <v>2049600</v>
      </c>
      <c r="I3" s="32">
        <v>38</v>
      </c>
      <c r="J3" s="32">
        <v>4.5999999999999996</v>
      </c>
      <c r="K3" s="47">
        <v>1.9</v>
      </c>
      <c r="L3" s="52">
        <f t="shared" ref="L3:L22" si="1">H3/$H$45</f>
        <v>0.22573249069855703</v>
      </c>
    </row>
    <row r="4" spans="1:12" x14ac:dyDescent="0.25">
      <c r="A4" s="17">
        <v>2</v>
      </c>
      <c r="B4" s="6" t="s">
        <v>18</v>
      </c>
      <c r="C4" s="6" t="s">
        <v>2</v>
      </c>
      <c r="D4" s="37">
        <v>17764345.399999999</v>
      </c>
      <c r="E4" s="34">
        <v>8.1</v>
      </c>
      <c r="F4" s="34">
        <v>153.1</v>
      </c>
      <c r="G4" s="38">
        <f t="shared" si="0"/>
        <v>4.9006791774223825E-2</v>
      </c>
      <c r="H4" s="59">
        <v>396743.9</v>
      </c>
      <c r="I4" s="34">
        <v>7.3</v>
      </c>
      <c r="J4" s="34">
        <v>3.4</v>
      </c>
      <c r="K4" s="48">
        <v>2.2000000000000002</v>
      </c>
      <c r="L4" s="13">
        <f t="shared" si="1"/>
        <v>4.3695349686016419E-2</v>
      </c>
    </row>
    <row r="5" spans="1:12" x14ac:dyDescent="0.25">
      <c r="A5" s="17">
        <v>3</v>
      </c>
      <c r="B5" s="6" t="s">
        <v>21</v>
      </c>
      <c r="C5" s="6" t="s">
        <v>2</v>
      </c>
      <c r="D5" s="37">
        <v>15122648.300000001</v>
      </c>
      <c r="E5" s="34">
        <v>6.8</v>
      </c>
      <c r="F5" s="34">
        <v>219.8</v>
      </c>
      <c r="G5" s="38">
        <f t="shared" si="0"/>
        <v>4.171909854403754E-2</v>
      </c>
      <c r="H5" s="59">
        <v>489979.7</v>
      </c>
      <c r="I5" s="34">
        <v>9.1</v>
      </c>
      <c r="J5" s="34">
        <v>7.1</v>
      </c>
      <c r="K5" s="48">
        <v>3.2</v>
      </c>
      <c r="L5" s="13">
        <f t="shared" si="1"/>
        <v>5.3963865179904258E-2</v>
      </c>
    </row>
    <row r="6" spans="1:12" x14ac:dyDescent="0.25">
      <c r="A6" s="17">
        <v>4</v>
      </c>
      <c r="B6" s="6" t="s">
        <v>19</v>
      </c>
      <c r="C6" s="6" t="s">
        <v>2</v>
      </c>
      <c r="D6" s="10">
        <v>12156204.9</v>
      </c>
      <c r="E6" s="33">
        <v>5.5</v>
      </c>
      <c r="F6" s="33">
        <v>135.69999999999999</v>
      </c>
      <c r="G6" s="38">
        <f t="shared" si="0"/>
        <v>3.3535522355870172E-2</v>
      </c>
      <c r="H6" s="60">
        <v>294339.20000000001</v>
      </c>
      <c r="I6" s="33">
        <v>5.5</v>
      </c>
      <c r="J6" s="34">
        <v>3.3</v>
      </c>
      <c r="K6" s="48">
        <v>2.4</v>
      </c>
      <c r="L6" s="13">
        <f t="shared" si="1"/>
        <v>3.2417018309046017E-2</v>
      </c>
    </row>
    <row r="7" spans="1:12" x14ac:dyDescent="0.25">
      <c r="A7" s="17">
        <v>5</v>
      </c>
      <c r="B7" s="6" t="s">
        <v>20</v>
      </c>
      <c r="C7" s="6" t="s">
        <v>2</v>
      </c>
      <c r="D7" s="37">
        <v>11501681.4</v>
      </c>
      <c r="E7" s="34">
        <v>5.2</v>
      </c>
      <c r="F7" s="34">
        <v>129.5</v>
      </c>
      <c r="G7" s="38">
        <f t="shared" si="0"/>
        <v>3.1729877613349222E-2</v>
      </c>
      <c r="H7" s="59">
        <v>608049.4</v>
      </c>
      <c r="I7" s="34">
        <v>11.3</v>
      </c>
      <c r="J7" s="34">
        <v>6.8</v>
      </c>
      <c r="K7" s="48">
        <v>5.3</v>
      </c>
      <c r="L7" s="13">
        <f t="shared" si="1"/>
        <v>6.6967459762765025E-2</v>
      </c>
    </row>
    <row r="8" spans="1:12" x14ac:dyDescent="0.25">
      <c r="A8" s="17">
        <v>6</v>
      </c>
      <c r="B8" s="6" t="s">
        <v>28</v>
      </c>
      <c r="C8" s="6" t="s">
        <v>2</v>
      </c>
      <c r="D8" s="37">
        <v>8819227.1999999993</v>
      </c>
      <c r="E8" s="34">
        <v>4</v>
      </c>
      <c r="F8" s="34">
        <v>393.7</v>
      </c>
      <c r="G8" s="38">
        <f t="shared" si="0"/>
        <v>2.4329747101177791E-2</v>
      </c>
      <c r="H8" s="59">
        <v>199860.2</v>
      </c>
      <c r="I8" s="34">
        <v>3.7</v>
      </c>
      <c r="J8" s="34">
        <v>8.9</v>
      </c>
      <c r="K8" s="48">
        <v>2.2999999999999998</v>
      </c>
      <c r="L8" s="13">
        <f t="shared" si="1"/>
        <v>2.2011583107685282E-2</v>
      </c>
    </row>
    <row r="9" spans="1:12" x14ac:dyDescent="0.25">
      <c r="A9" s="17">
        <v>7</v>
      </c>
      <c r="B9" s="6" t="s">
        <v>29</v>
      </c>
      <c r="C9" s="6" t="s">
        <v>2</v>
      </c>
      <c r="D9" s="10">
        <v>7091693.7000000002</v>
      </c>
      <c r="E9" s="33">
        <v>3.2</v>
      </c>
      <c r="F9" s="33">
        <v>340.9</v>
      </c>
      <c r="G9" s="38">
        <f t="shared" si="0"/>
        <v>1.9563972026938575E-2</v>
      </c>
      <c r="H9" s="60">
        <v>116409.8</v>
      </c>
      <c r="I9" s="33">
        <v>2.2000000000000002</v>
      </c>
      <c r="J9" s="34">
        <v>5.6</v>
      </c>
      <c r="K9" s="48">
        <v>1.6</v>
      </c>
      <c r="L9" s="13">
        <f t="shared" si="1"/>
        <v>1.2820781662627286E-2</v>
      </c>
    </row>
    <row r="10" spans="1:12" x14ac:dyDescent="0.25">
      <c r="A10" s="17">
        <v>8</v>
      </c>
      <c r="B10" s="6" t="s">
        <v>23</v>
      </c>
      <c r="C10" s="6" t="s">
        <v>2</v>
      </c>
      <c r="D10" s="37">
        <v>6821852.5</v>
      </c>
      <c r="E10" s="34">
        <v>3.1</v>
      </c>
      <c r="F10" s="34">
        <v>116</v>
      </c>
      <c r="G10" s="38">
        <f t="shared" si="0"/>
        <v>1.8819556671194216E-2</v>
      </c>
      <c r="H10" s="59">
        <v>148652.1</v>
      </c>
      <c r="I10" s="34">
        <v>2.8</v>
      </c>
      <c r="J10" s="34">
        <v>2.5</v>
      </c>
      <c r="K10" s="48">
        <v>2.2000000000000002</v>
      </c>
      <c r="L10" s="13">
        <f t="shared" si="1"/>
        <v>1.6371784143526039E-2</v>
      </c>
    </row>
    <row r="11" spans="1:12" x14ac:dyDescent="0.25">
      <c r="A11" s="17">
        <v>9</v>
      </c>
      <c r="B11" s="6" t="s">
        <v>26</v>
      </c>
      <c r="C11" s="6" t="s">
        <v>2</v>
      </c>
      <c r="D11" s="37">
        <v>6672787</v>
      </c>
      <c r="E11" s="34">
        <v>3</v>
      </c>
      <c r="F11" s="34">
        <v>166.8</v>
      </c>
      <c r="G11" s="38">
        <f t="shared" si="0"/>
        <v>1.840832722509143E-2</v>
      </c>
      <c r="H11" s="59">
        <v>362982.2</v>
      </c>
      <c r="I11" s="34">
        <v>6.7</v>
      </c>
      <c r="J11" s="34">
        <v>9.1</v>
      </c>
      <c r="K11" s="48">
        <v>5.4</v>
      </c>
      <c r="L11" s="13">
        <f t="shared" si="1"/>
        <v>3.9977008238310775E-2</v>
      </c>
    </row>
    <row r="12" spans="1:12" x14ac:dyDescent="0.25">
      <c r="A12" s="17">
        <v>10</v>
      </c>
      <c r="B12" s="6" t="s">
        <v>25</v>
      </c>
      <c r="C12" s="6" t="s">
        <v>2</v>
      </c>
      <c r="D12" s="10">
        <v>5796742.7000000002</v>
      </c>
      <c r="E12" s="33">
        <v>2.6</v>
      </c>
      <c r="F12" s="33">
        <v>136.69999999999999</v>
      </c>
      <c r="G12" s="38">
        <f t="shared" si="0"/>
        <v>1.5991569408893166E-2</v>
      </c>
      <c r="H12" s="60">
        <v>142681.5</v>
      </c>
      <c r="I12" s="33">
        <v>2.6</v>
      </c>
      <c r="J12" s="34">
        <v>3.4</v>
      </c>
      <c r="K12" s="48">
        <v>2.5</v>
      </c>
      <c r="L12" s="13">
        <f t="shared" si="1"/>
        <v>1.5714212710580683E-2</v>
      </c>
    </row>
    <row r="13" spans="1:12" x14ac:dyDescent="0.25">
      <c r="A13" s="17">
        <v>11</v>
      </c>
      <c r="B13" s="6" t="s">
        <v>30</v>
      </c>
      <c r="C13" s="6" t="s">
        <v>2</v>
      </c>
      <c r="D13" s="37">
        <v>4355405.3</v>
      </c>
      <c r="E13" s="34">
        <v>2</v>
      </c>
      <c r="F13" s="34">
        <v>247.5</v>
      </c>
      <c r="G13" s="38">
        <f t="shared" si="0"/>
        <v>1.2015328221970446E-2</v>
      </c>
      <c r="H13" s="59">
        <v>78046</v>
      </c>
      <c r="I13" s="34">
        <v>1.4</v>
      </c>
      <c r="J13" s="34">
        <v>4.4000000000000004</v>
      </c>
      <c r="K13" s="48">
        <v>1.8</v>
      </c>
      <c r="L13" s="13">
        <f t="shared" si="1"/>
        <v>8.595588392398313E-3</v>
      </c>
    </row>
    <row r="14" spans="1:12" x14ac:dyDescent="0.25">
      <c r="A14" s="17">
        <v>12</v>
      </c>
      <c r="B14" s="6" t="s">
        <v>22</v>
      </c>
      <c r="C14" s="6" t="s">
        <v>2</v>
      </c>
      <c r="D14" s="37">
        <v>3758654.7</v>
      </c>
      <c r="E14" s="34">
        <v>1.7</v>
      </c>
      <c r="F14" s="34">
        <v>63.5</v>
      </c>
      <c r="G14" s="38">
        <f t="shared" si="0"/>
        <v>1.0369062528704702E-2</v>
      </c>
      <c r="H14" s="59">
        <v>172221.1</v>
      </c>
      <c r="I14" s="34">
        <v>3.2</v>
      </c>
      <c r="J14" s="34">
        <v>2.9</v>
      </c>
      <c r="K14" s="48">
        <v>4.5999999999999996</v>
      </c>
      <c r="L14" s="13">
        <f t="shared" si="1"/>
        <v>1.896755359769968E-2</v>
      </c>
    </row>
    <row r="15" spans="1:12" x14ac:dyDescent="0.25">
      <c r="A15" s="17">
        <v>13</v>
      </c>
      <c r="B15" s="6" t="s">
        <v>32</v>
      </c>
      <c r="C15" s="6" t="s">
        <v>2</v>
      </c>
      <c r="D15" s="10">
        <v>2937823.5</v>
      </c>
      <c r="E15" s="33">
        <v>1.3</v>
      </c>
      <c r="F15" s="33">
        <v>293.8</v>
      </c>
      <c r="G15" s="38">
        <f t="shared" si="0"/>
        <v>8.1046219994079533E-3</v>
      </c>
      <c r="H15" s="60">
        <v>78799.100000000006</v>
      </c>
      <c r="I15" s="33">
        <v>1.5</v>
      </c>
      <c r="J15" s="34">
        <v>7.9</v>
      </c>
      <c r="K15" s="48">
        <v>2.7</v>
      </c>
      <c r="L15" s="13">
        <f t="shared" si="1"/>
        <v>8.678530985462854E-3</v>
      </c>
    </row>
    <row r="16" spans="1:12" x14ac:dyDescent="0.25">
      <c r="A16" s="17">
        <v>14</v>
      </c>
      <c r="B16" s="6" t="s">
        <v>24</v>
      </c>
      <c r="C16" s="6" t="s">
        <v>2</v>
      </c>
      <c r="D16" s="37">
        <v>2844687</v>
      </c>
      <c r="E16" s="34">
        <v>1.3</v>
      </c>
      <c r="F16" s="34">
        <v>52.7</v>
      </c>
      <c r="G16" s="38">
        <f t="shared" si="0"/>
        <v>7.8476848053090353E-3</v>
      </c>
      <c r="H16" s="59">
        <v>77103.399999999994</v>
      </c>
      <c r="I16" s="34">
        <v>1.4</v>
      </c>
      <c r="J16" s="34">
        <v>1.4</v>
      </c>
      <c r="K16" s="48">
        <v>2.7</v>
      </c>
      <c r="L16" s="13">
        <f t="shared" si="1"/>
        <v>8.4917752358153395E-3</v>
      </c>
    </row>
    <row r="17" spans="1:12" x14ac:dyDescent="0.25">
      <c r="A17" s="17">
        <v>15</v>
      </c>
      <c r="B17" s="6" t="s">
        <v>27</v>
      </c>
      <c r="C17" s="6" t="s">
        <v>2</v>
      </c>
      <c r="D17" s="37">
        <v>1386154.4</v>
      </c>
      <c r="E17" s="34">
        <v>0.6</v>
      </c>
      <c r="F17" s="34">
        <v>58.7</v>
      </c>
      <c r="G17" s="38">
        <f t="shared" si="0"/>
        <v>3.8240069373861739E-3</v>
      </c>
      <c r="H17" s="59">
        <v>45774.6</v>
      </c>
      <c r="I17" s="34">
        <v>0.8</v>
      </c>
      <c r="J17" s="34">
        <v>1.9</v>
      </c>
      <c r="K17" s="48">
        <v>3.3</v>
      </c>
      <c r="L17" s="13">
        <f t="shared" si="1"/>
        <v>5.0413809859144072E-3</v>
      </c>
    </row>
    <row r="18" spans="1:12" x14ac:dyDescent="0.25">
      <c r="A18" s="17">
        <v>16</v>
      </c>
      <c r="B18" s="6" t="s">
        <v>31</v>
      </c>
      <c r="C18" s="6" t="s">
        <v>2</v>
      </c>
      <c r="D18" s="10">
        <v>1226742.2</v>
      </c>
      <c r="E18" s="33">
        <v>0.6</v>
      </c>
      <c r="F18" s="33">
        <v>92.9</v>
      </c>
      <c r="G18" s="38">
        <f t="shared" si="0"/>
        <v>3.3842338798508861E-3</v>
      </c>
      <c r="H18" s="60">
        <v>31709.9</v>
      </c>
      <c r="I18" s="33">
        <v>0.6</v>
      </c>
      <c r="J18" s="34">
        <v>2.4</v>
      </c>
      <c r="K18" s="48">
        <v>2.6</v>
      </c>
      <c r="L18" s="13">
        <f t="shared" si="1"/>
        <v>3.4923666602274463E-3</v>
      </c>
    </row>
    <row r="19" spans="1:12" x14ac:dyDescent="0.25">
      <c r="A19" s="17">
        <v>17</v>
      </c>
      <c r="B19" s="6" t="s">
        <v>34</v>
      </c>
      <c r="C19" s="6" t="s">
        <v>2</v>
      </c>
      <c r="D19" s="37">
        <v>1214021.6000000001</v>
      </c>
      <c r="E19" s="34">
        <v>0.5</v>
      </c>
      <c r="F19" s="34">
        <v>151.80000000000001</v>
      </c>
      <c r="G19" s="38">
        <f t="shared" si="0"/>
        <v>3.3491413514516589E-3</v>
      </c>
      <c r="H19" s="59">
        <v>31190.3</v>
      </c>
      <c r="I19" s="34">
        <v>0.6</v>
      </c>
      <c r="J19" s="34">
        <v>3.9</v>
      </c>
      <c r="K19" s="48">
        <v>2.6</v>
      </c>
      <c r="L19" s="13">
        <f t="shared" si="1"/>
        <v>3.4351405662740061E-3</v>
      </c>
    </row>
    <row r="20" spans="1:12" x14ac:dyDescent="0.25">
      <c r="A20" s="17">
        <v>18</v>
      </c>
      <c r="B20" s="6" t="s">
        <v>35</v>
      </c>
      <c r="C20" s="6" t="s">
        <v>2</v>
      </c>
      <c r="D20" s="37">
        <v>995912.9</v>
      </c>
      <c r="E20" s="34">
        <v>0.4</v>
      </c>
      <c r="F20" s="34">
        <v>207.5</v>
      </c>
      <c r="G20" s="38">
        <f t="shared" si="0"/>
        <v>2.7474412941533664E-3</v>
      </c>
      <c r="H20" s="59">
        <v>39176.1</v>
      </c>
      <c r="I20" s="34">
        <v>0.7</v>
      </c>
      <c r="J20" s="34">
        <v>8.1999999999999993</v>
      </c>
      <c r="K20" s="48">
        <v>3.9</v>
      </c>
      <c r="L20" s="13">
        <f t="shared" si="1"/>
        <v>4.3146558493636512E-3</v>
      </c>
    </row>
    <row r="21" spans="1:12" x14ac:dyDescent="0.25">
      <c r="A21" s="17">
        <v>19</v>
      </c>
      <c r="B21" s="6" t="s">
        <v>33</v>
      </c>
      <c r="C21" s="6" t="s">
        <v>2</v>
      </c>
      <c r="D21" s="10">
        <v>763575.4</v>
      </c>
      <c r="E21" s="33">
        <v>0.3</v>
      </c>
      <c r="F21" s="33">
        <v>95.4</v>
      </c>
      <c r="G21" s="38">
        <f t="shared" si="0"/>
        <v>2.1064880123148064E-3</v>
      </c>
      <c r="H21" s="60">
        <v>22764.2</v>
      </c>
      <c r="I21" s="33">
        <v>0.4</v>
      </c>
      <c r="J21" s="34">
        <v>2.8</v>
      </c>
      <c r="K21" s="48">
        <v>3</v>
      </c>
      <c r="L21" s="13">
        <f t="shared" si="1"/>
        <v>2.507132886787711E-3</v>
      </c>
    </row>
    <row r="22" spans="1:12" ht="15.75" thickBot="1" x14ac:dyDescent="0.3">
      <c r="A22" s="17">
        <v>20</v>
      </c>
      <c r="B22" s="6" t="s">
        <v>36</v>
      </c>
      <c r="C22" s="6" t="s">
        <v>2</v>
      </c>
      <c r="D22" s="11">
        <v>286851.90000000002</v>
      </c>
      <c r="E22" s="42">
        <v>0.1</v>
      </c>
      <c r="F22" s="42">
        <v>89.6</v>
      </c>
      <c r="G22" s="43">
        <f t="shared" si="0"/>
        <v>7.9134305356055943E-4</v>
      </c>
      <c r="H22" s="60">
        <v>9011.6</v>
      </c>
      <c r="I22" s="33">
        <v>0.2</v>
      </c>
      <c r="J22" s="54">
        <v>2.8</v>
      </c>
      <c r="K22" s="49">
        <v>3.1</v>
      </c>
      <c r="L22" s="15">
        <f t="shared" si="1"/>
        <v>9.9249166333875705E-4</v>
      </c>
    </row>
    <row r="23" spans="1:12" ht="15.75" thickBot="1" x14ac:dyDescent="0.3">
      <c r="A23" s="17">
        <v>21</v>
      </c>
      <c r="B23" s="22" t="s">
        <v>8</v>
      </c>
      <c r="C23" s="23" t="s">
        <v>2</v>
      </c>
      <c r="D23" s="24">
        <f>SUM(D3:D22)</f>
        <v>221417936.09999999</v>
      </c>
      <c r="E23" s="36">
        <f>SUM(E3:E22)</f>
        <v>99.999999999999986</v>
      </c>
      <c r="F23" s="36">
        <f>D23/B49</f>
        <v>185.44215753768844</v>
      </c>
      <c r="G23" s="44">
        <f t="shared" ref="G23:G44" si="2">D23/$D$45</f>
        <v>0.61082930134487801</v>
      </c>
      <c r="H23" s="25">
        <f>SUM(H3:H22)</f>
        <v>5395094.2999999989</v>
      </c>
      <c r="I23" s="36">
        <f>SUM(I3:I22)</f>
        <v>100.00000000000001</v>
      </c>
      <c r="J23" s="36">
        <f>H23/B49</f>
        <v>4.5185044388609708</v>
      </c>
      <c r="K23" s="50">
        <v>2.4</v>
      </c>
      <c r="L23" s="26">
        <f t="shared" ref="L23" si="3">H23/$H$45</f>
        <v>0.59418817032230087</v>
      </c>
    </row>
    <row r="24" spans="1:12" x14ac:dyDescent="0.25">
      <c r="A24" s="17">
        <v>22</v>
      </c>
      <c r="B24" s="5" t="s">
        <v>18</v>
      </c>
      <c r="C24" s="7" t="s">
        <v>3</v>
      </c>
      <c r="D24" s="12">
        <v>43935746</v>
      </c>
      <c r="E24" s="32">
        <v>31.1</v>
      </c>
      <c r="F24" s="32">
        <v>203.8</v>
      </c>
      <c r="G24" s="41">
        <f t="shared" ref="G24:G43" si="4">D24/$D$45</f>
        <v>0.1212062649754146</v>
      </c>
      <c r="H24" s="59">
        <v>879238.4</v>
      </c>
      <c r="I24" s="34">
        <v>23.9</v>
      </c>
      <c r="J24" s="34">
        <v>4.0999999999999996</v>
      </c>
      <c r="K24" s="48">
        <v>2</v>
      </c>
      <c r="L24" s="13">
        <f t="shared" ref="L24:L44" si="5">H24/$H$45</f>
        <v>9.6834833113687638E-2</v>
      </c>
    </row>
    <row r="25" spans="1:12" x14ac:dyDescent="0.25">
      <c r="A25" s="17">
        <v>23</v>
      </c>
      <c r="B25" s="6" t="s">
        <v>17</v>
      </c>
      <c r="C25" s="6" t="s">
        <v>3</v>
      </c>
      <c r="D25" s="37">
        <v>31800580.600000001</v>
      </c>
      <c r="E25" s="34">
        <v>22.6</v>
      </c>
      <c r="F25" s="34">
        <v>138.69999999999999</v>
      </c>
      <c r="G25" s="38">
        <f t="shared" si="4"/>
        <v>8.7728784634170762E-2</v>
      </c>
      <c r="H25" s="59">
        <v>764903.4</v>
      </c>
      <c r="I25" s="34">
        <v>20.7</v>
      </c>
      <c r="J25" s="34">
        <v>3.3</v>
      </c>
      <c r="K25" s="48">
        <v>2.4</v>
      </c>
      <c r="L25" s="13">
        <f t="shared" si="5"/>
        <v>8.4242559341234702E-2</v>
      </c>
    </row>
    <row r="26" spans="1:12" x14ac:dyDescent="0.25">
      <c r="A26" s="17">
        <v>24</v>
      </c>
      <c r="B26" s="6" t="s">
        <v>20</v>
      </c>
      <c r="C26" s="6" t="s">
        <v>3</v>
      </c>
      <c r="D26" s="37">
        <v>15289912</v>
      </c>
      <c r="E26" s="34">
        <v>10.8</v>
      </c>
      <c r="F26" s="34">
        <v>130.5</v>
      </c>
      <c r="G26" s="38">
        <f t="shared" si="4"/>
        <v>4.2180531663733929E-2</v>
      </c>
      <c r="H26" s="59">
        <v>390378.4</v>
      </c>
      <c r="I26" s="34">
        <v>10.5</v>
      </c>
      <c r="J26" s="34">
        <v>3.3</v>
      </c>
      <c r="K26" s="48">
        <v>2.6</v>
      </c>
      <c r="L26" s="13">
        <f t="shared" si="5"/>
        <v>4.2994285981126847E-2</v>
      </c>
    </row>
    <row r="27" spans="1:12" x14ac:dyDescent="0.25">
      <c r="A27" s="17">
        <v>25</v>
      </c>
      <c r="B27" s="6" t="s">
        <v>19</v>
      </c>
      <c r="C27" s="6" t="s">
        <v>3</v>
      </c>
      <c r="D27" s="10">
        <v>9643473.4000000004</v>
      </c>
      <c r="E27" s="33">
        <v>6.8</v>
      </c>
      <c r="F27" s="33">
        <v>58.8</v>
      </c>
      <c r="G27" s="38">
        <f t="shared" si="4"/>
        <v>2.6603608647131256E-2</v>
      </c>
      <c r="H27" s="60">
        <v>444966.2</v>
      </c>
      <c r="I27" s="33">
        <v>12.1</v>
      </c>
      <c r="J27" s="34">
        <v>2.7</v>
      </c>
      <c r="K27" s="48">
        <v>4.5999999999999996</v>
      </c>
      <c r="L27" s="13">
        <f t="shared" si="5"/>
        <v>4.9006307866253061E-2</v>
      </c>
    </row>
    <row r="28" spans="1:12" x14ac:dyDescent="0.25">
      <c r="A28" s="17">
        <v>26</v>
      </c>
      <c r="B28" s="6" t="s">
        <v>21</v>
      </c>
      <c r="C28" s="6" t="s">
        <v>3</v>
      </c>
      <c r="D28" s="37">
        <v>9439851</v>
      </c>
      <c r="E28" s="34">
        <v>6.7</v>
      </c>
      <c r="F28" s="34">
        <v>112.9</v>
      </c>
      <c r="G28" s="38">
        <f t="shared" si="4"/>
        <v>2.6041872183857593E-2</v>
      </c>
      <c r="H28" s="59">
        <v>247483.3</v>
      </c>
      <c r="I28" s="34">
        <v>6.7</v>
      </c>
      <c r="J28" s="34">
        <v>3</v>
      </c>
      <c r="K28" s="48">
        <v>2.6</v>
      </c>
      <c r="L28" s="13">
        <f t="shared" si="5"/>
        <v>2.7256548455941745E-2</v>
      </c>
    </row>
    <row r="29" spans="1:12" x14ac:dyDescent="0.25">
      <c r="A29" s="17">
        <v>27</v>
      </c>
      <c r="B29" s="6" t="s">
        <v>22</v>
      </c>
      <c r="C29" s="6" t="s">
        <v>3</v>
      </c>
      <c r="D29" s="37">
        <v>6444724.4000000004</v>
      </c>
      <c r="E29" s="34">
        <v>4.5999999999999996</v>
      </c>
      <c r="F29" s="34">
        <v>107.4</v>
      </c>
      <c r="G29" s="38">
        <f t="shared" si="4"/>
        <v>1.777916718017989E-2</v>
      </c>
      <c r="H29" s="59">
        <v>149095.70000000001</v>
      </c>
      <c r="I29" s="34">
        <v>4</v>
      </c>
      <c r="J29" s="34">
        <v>2.5</v>
      </c>
      <c r="K29" s="48">
        <v>2.2999999999999998</v>
      </c>
      <c r="L29" s="13">
        <f t="shared" si="5"/>
        <v>1.6420639985092141E-2</v>
      </c>
    </row>
    <row r="30" spans="1:12" x14ac:dyDescent="0.25">
      <c r="A30" s="17">
        <v>28</v>
      </c>
      <c r="B30" s="6" t="s">
        <v>23</v>
      </c>
      <c r="C30" s="6" t="s">
        <v>3</v>
      </c>
      <c r="D30" s="10">
        <v>4949120.3</v>
      </c>
      <c r="E30" s="33">
        <v>3.5</v>
      </c>
      <c r="F30" s="33">
        <v>133</v>
      </c>
      <c r="G30" s="38">
        <f t="shared" si="4"/>
        <v>1.3653219555598383E-2</v>
      </c>
      <c r="H30" s="60">
        <v>279591.2</v>
      </c>
      <c r="I30" s="33">
        <v>7.6</v>
      </c>
      <c r="J30" s="34">
        <v>7.5</v>
      </c>
      <c r="K30" s="48">
        <v>5.6</v>
      </c>
      <c r="L30" s="13">
        <f t="shared" si="5"/>
        <v>3.0792748806302891E-2</v>
      </c>
    </row>
    <row r="31" spans="1:12" x14ac:dyDescent="0.25">
      <c r="A31" s="17">
        <v>29</v>
      </c>
      <c r="B31" s="6" t="s">
        <v>26</v>
      </c>
      <c r="C31" s="6" t="s">
        <v>3</v>
      </c>
      <c r="D31" s="37">
        <v>3803387.8</v>
      </c>
      <c r="E31" s="34">
        <v>2.7</v>
      </c>
      <c r="F31" s="34">
        <v>216.1</v>
      </c>
      <c r="G31" s="38">
        <f t="shared" si="4"/>
        <v>1.049246846727171E-2</v>
      </c>
      <c r="H31" s="59">
        <v>117082.2</v>
      </c>
      <c r="I31" s="34">
        <v>3.2</v>
      </c>
      <c r="J31" s="34">
        <v>6.7</v>
      </c>
      <c r="K31" s="48">
        <v>3.1</v>
      </c>
      <c r="L31" s="13">
        <f t="shared" si="5"/>
        <v>1.289483636927527E-2</v>
      </c>
    </row>
    <row r="32" spans="1:12" x14ac:dyDescent="0.25">
      <c r="A32" s="17">
        <v>30</v>
      </c>
      <c r="B32" s="6" t="s">
        <v>27</v>
      </c>
      <c r="C32" s="6" t="s">
        <v>3</v>
      </c>
      <c r="D32" s="37">
        <v>3040991.2</v>
      </c>
      <c r="E32" s="34">
        <v>2.2000000000000002</v>
      </c>
      <c r="F32" s="34">
        <v>200.1</v>
      </c>
      <c r="G32" s="38">
        <f t="shared" si="4"/>
        <v>8.3892324299012482E-3</v>
      </c>
      <c r="H32" s="59">
        <v>83718.5</v>
      </c>
      <c r="I32" s="34">
        <v>2.2999999999999998</v>
      </c>
      <c r="J32" s="34">
        <v>5.5</v>
      </c>
      <c r="K32" s="48">
        <v>2.8</v>
      </c>
      <c r="L32" s="13">
        <f t="shared" si="5"/>
        <v>9.2203286117033302E-3</v>
      </c>
    </row>
    <row r="33" spans="1:12" x14ac:dyDescent="0.25">
      <c r="A33" s="17">
        <v>31</v>
      </c>
      <c r="B33" s="6" t="s">
        <v>29</v>
      </c>
      <c r="C33" s="6" t="s">
        <v>3</v>
      </c>
      <c r="D33" s="10">
        <v>3027070.4</v>
      </c>
      <c r="E33" s="33">
        <v>2.1</v>
      </c>
      <c r="F33" s="33">
        <v>261</v>
      </c>
      <c r="G33" s="38">
        <f t="shared" si="4"/>
        <v>8.3508288900257729E-3</v>
      </c>
      <c r="H33" s="60">
        <v>61444.6</v>
      </c>
      <c r="I33" s="33">
        <v>1.7</v>
      </c>
      <c r="J33" s="34">
        <v>5.3</v>
      </c>
      <c r="K33" s="48">
        <v>2</v>
      </c>
      <c r="L33" s="13">
        <f t="shared" si="5"/>
        <v>6.7671948663039407E-3</v>
      </c>
    </row>
    <row r="34" spans="1:12" x14ac:dyDescent="0.25">
      <c r="A34" s="17">
        <v>32</v>
      </c>
      <c r="B34" s="6" t="s">
        <v>24</v>
      </c>
      <c r="C34" s="6" t="s">
        <v>3</v>
      </c>
      <c r="D34" s="37">
        <v>1950245.8</v>
      </c>
      <c r="E34" s="34">
        <v>1.4</v>
      </c>
      <c r="F34" s="34">
        <v>58.7</v>
      </c>
      <c r="G34" s="38">
        <f t="shared" si="4"/>
        <v>5.3801751585597166E-3</v>
      </c>
      <c r="H34" s="59">
        <v>56025.1</v>
      </c>
      <c r="I34" s="34">
        <v>1.5</v>
      </c>
      <c r="J34" s="34">
        <v>1.7</v>
      </c>
      <c r="K34" s="48">
        <v>2.9</v>
      </c>
      <c r="L34" s="13">
        <f t="shared" si="5"/>
        <v>6.1703187766567755E-3</v>
      </c>
    </row>
    <row r="35" spans="1:12" x14ac:dyDescent="0.25">
      <c r="A35" s="17">
        <v>33</v>
      </c>
      <c r="B35" s="6" t="s">
        <v>25</v>
      </c>
      <c r="C35" s="6" t="s">
        <v>3</v>
      </c>
      <c r="D35" s="37">
        <v>1897399.1</v>
      </c>
      <c r="E35" s="34">
        <v>1.3</v>
      </c>
      <c r="F35" s="34">
        <v>63.2</v>
      </c>
      <c r="G35" s="38">
        <f t="shared" si="4"/>
        <v>5.2343860982515967E-3</v>
      </c>
      <c r="H35" s="59">
        <v>56278.5</v>
      </c>
      <c r="I35" s="34">
        <v>1.5</v>
      </c>
      <c r="J35" s="34">
        <v>1.9</v>
      </c>
      <c r="K35" s="48">
        <v>3</v>
      </c>
      <c r="L35" s="13">
        <f t="shared" si="5"/>
        <v>6.1982269602745615E-3</v>
      </c>
    </row>
    <row r="36" spans="1:12" x14ac:dyDescent="0.25">
      <c r="A36" s="17">
        <v>34</v>
      </c>
      <c r="B36" s="6" t="s">
        <v>28</v>
      </c>
      <c r="C36" s="6" t="s">
        <v>3</v>
      </c>
      <c r="D36" s="10">
        <v>1778158.9</v>
      </c>
      <c r="E36" s="33">
        <v>1.3</v>
      </c>
      <c r="F36" s="33">
        <v>138.9</v>
      </c>
      <c r="G36" s="38">
        <f t="shared" si="4"/>
        <v>4.9054361977099864E-3</v>
      </c>
      <c r="H36" s="60">
        <v>42651.8</v>
      </c>
      <c r="I36" s="33">
        <v>1.2</v>
      </c>
      <c r="J36" s="34">
        <v>3.3</v>
      </c>
      <c r="K36" s="48">
        <v>2.4</v>
      </c>
      <c r="L36" s="13">
        <f t="shared" si="5"/>
        <v>4.6974517207146347E-3</v>
      </c>
    </row>
    <row r="37" spans="1:12" x14ac:dyDescent="0.25">
      <c r="A37" s="17">
        <v>35</v>
      </c>
      <c r="B37" s="6" t="s">
        <v>31</v>
      </c>
      <c r="C37" s="6" t="s">
        <v>3</v>
      </c>
      <c r="D37" s="37">
        <v>1143689.1000000001</v>
      </c>
      <c r="E37" s="34">
        <v>0.8</v>
      </c>
      <c r="F37" s="34">
        <v>143</v>
      </c>
      <c r="G37" s="38">
        <f t="shared" si="4"/>
        <v>3.1551139271447323E-3</v>
      </c>
      <c r="H37" s="59">
        <v>35286.699999999997</v>
      </c>
      <c r="I37" s="34">
        <v>1</v>
      </c>
      <c r="J37" s="34">
        <v>4.4000000000000004</v>
      </c>
      <c r="K37" s="48">
        <v>3.1</v>
      </c>
      <c r="L37" s="13">
        <f t="shared" si="5"/>
        <v>3.8862971699515866E-3</v>
      </c>
    </row>
    <row r="38" spans="1:12" x14ac:dyDescent="0.25">
      <c r="A38" s="17">
        <v>36</v>
      </c>
      <c r="B38" s="6" t="s">
        <v>34</v>
      </c>
      <c r="C38" s="6" t="s">
        <v>3</v>
      </c>
      <c r="D38" s="37">
        <v>1019635.4</v>
      </c>
      <c r="E38" s="34">
        <v>0.7</v>
      </c>
      <c r="F38" s="34">
        <v>318.60000000000002</v>
      </c>
      <c r="G38" s="38">
        <f t="shared" si="4"/>
        <v>2.8128849449992918E-3</v>
      </c>
      <c r="H38" s="59">
        <v>25655.3</v>
      </c>
      <c r="I38" s="34">
        <v>0.7</v>
      </c>
      <c r="J38" s="34">
        <v>8</v>
      </c>
      <c r="K38" s="48">
        <v>2.5</v>
      </c>
      <c r="L38" s="13">
        <f t="shared" si="5"/>
        <v>2.8255438956960822E-3</v>
      </c>
    </row>
    <row r="39" spans="1:12" x14ac:dyDescent="0.25">
      <c r="A39" s="17">
        <v>37</v>
      </c>
      <c r="B39" s="6" t="s">
        <v>30</v>
      </c>
      <c r="C39" s="6" t="s">
        <v>3</v>
      </c>
      <c r="D39" s="10">
        <v>948049.8</v>
      </c>
      <c r="E39" s="33">
        <v>0.7</v>
      </c>
      <c r="F39" s="33">
        <v>103</v>
      </c>
      <c r="G39" s="38">
        <f t="shared" si="4"/>
        <v>2.6154005731162237E-3</v>
      </c>
      <c r="H39" s="60">
        <v>20659</v>
      </c>
      <c r="I39" s="33">
        <v>0.6</v>
      </c>
      <c r="J39" s="34">
        <v>2.2000000000000002</v>
      </c>
      <c r="K39" s="48">
        <v>2.2000000000000002</v>
      </c>
      <c r="L39" s="13">
        <f t="shared" si="5"/>
        <v>2.275276895658416E-3</v>
      </c>
    </row>
    <row r="40" spans="1:12" x14ac:dyDescent="0.25">
      <c r="A40" s="17">
        <v>38</v>
      </c>
      <c r="B40" s="6" t="s">
        <v>33</v>
      </c>
      <c r="C40" s="6" t="s">
        <v>3</v>
      </c>
      <c r="D40" s="37">
        <v>386137.4</v>
      </c>
      <c r="E40" s="34">
        <v>0.3</v>
      </c>
      <c r="F40" s="34">
        <v>120.7</v>
      </c>
      <c r="G40" s="38">
        <f t="shared" si="4"/>
        <v>1.0652435950744448E-3</v>
      </c>
      <c r="H40" s="59">
        <v>10474.4</v>
      </c>
      <c r="I40" s="34">
        <v>0.3</v>
      </c>
      <c r="J40" s="34">
        <v>3.3</v>
      </c>
      <c r="K40" s="48">
        <v>2.7</v>
      </c>
      <c r="L40" s="13">
        <f t="shared" si="5"/>
        <v>1.1535969948150691E-3</v>
      </c>
    </row>
    <row r="41" spans="1:12" x14ac:dyDescent="0.25">
      <c r="A41" s="17">
        <v>39</v>
      </c>
      <c r="B41" s="6" t="s">
        <v>32</v>
      </c>
      <c r="C41" s="6" t="s">
        <v>3</v>
      </c>
      <c r="D41" s="37">
        <v>369254.2</v>
      </c>
      <c r="E41" s="34">
        <v>0.3</v>
      </c>
      <c r="F41" s="34">
        <v>76.900000000000006</v>
      </c>
      <c r="G41" s="38">
        <f t="shared" si="4"/>
        <v>1.0186676336048726E-3</v>
      </c>
      <c r="H41" s="59">
        <v>11921.1</v>
      </c>
      <c r="I41" s="34">
        <v>0.3</v>
      </c>
      <c r="J41" s="34">
        <v>2.5</v>
      </c>
      <c r="K41" s="48">
        <v>3.2</v>
      </c>
      <c r="L41" s="13">
        <f t="shared" si="5"/>
        <v>1.3129291544040633E-3</v>
      </c>
    </row>
    <row r="42" spans="1:12" x14ac:dyDescent="0.25">
      <c r="A42" s="17">
        <v>40</v>
      </c>
      <c r="B42" s="6" t="s">
        <v>35</v>
      </c>
      <c r="C42" s="6" t="s">
        <v>3</v>
      </c>
      <c r="D42" s="10">
        <v>143636.79999999999</v>
      </c>
      <c r="E42" s="33">
        <v>0.1</v>
      </c>
      <c r="F42" s="33">
        <v>59.8</v>
      </c>
      <c r="G42" s="38">
        <f t="shared" si="4"/>
        <v>3.9625320214252494E-4</v>
      </c>
      <c r="H42" s="60">
        <v>4767.3</v>
      </c>
      <c r="I42" s="33">
        <v>0.1</v>
      </c>
      <c r="J42" s="34">
        <v>2</v>
      </c>
      <c r="K42" s="48">
        <v>3.3</v>
      </c>
      <c r="L42" s="13">
        <f t="shared" si="5"/>
        <v>5.2504610797581529E-4</v>
      </c>
    </row>
    <row r="43" spans="1:12" ht="15.75" thickBot="1" x14ac:dyDescent="0.3">
      <c r="A43" s="17">
        <v>41</v>
      </c>
      <c r="B43" s="6" t="s">
        <v>36</v>
      </c>
      <c r="C43" s="8" t="s">
        <v>3</v>
      </c>
      <c r="D43" s="11">
        <v>58418</v>
      </c>
      <c r="E43" s="42">
        <v>0</v>
      </c>
      <c r="F43" s="42">
        <v>146</v>
      </c>
      <c r="G43" s="43">
        <f t="shared" si="4"/>
        <v>1.6115869723331362E-4</v>
      </c>
      <c r="H43" s="61">
        <v>3058.6</v>
      </c>
      <c r="I43" s="35">
        <v>0.1</v>
      </c>
      <c r="J43" s="55">
        <v>7.6</v>
      </c>
      <c r="K43" s="51">
        <v>5.2</v>
      </c>
      <c r="L43" s="53">
        <f t="shared" si="5"/>
        <v>3.3685860463046765E-4</v>
      </c>
    </row>
    <row r="44" spans="1:12" ht="15.75" thickBot="1" x14ac:dyDescent="0.3">
      <c r="A44" s="17">
        <v>42</v>
      </c>
      <c r="B44" s="22" t="s">
        <v>9</v>
      </c>
      <c r="C44" s="23" t="s">
        <v>3</v>
      </c>
      <c r="D44" s="24">
        <f>SUM(D24:D43)</f>
        <v>141069481.60000002</v>
      </c>
      <c r="E44" s="36">
        <f>SUM(E24:E43)</f>
        <v>99.999999999999986</v>
      </c>
      <c r="F44" s="36">
        <f>D44/B50</f>
        <v>133.2856024187453</v>
      </c>
      <c r="G44" s="44">
        <f t="shared" si="2"/>
        <v>0.38917069865512194</v>
      </c>
      <c r="H44" s="25">
        <f>SUM(H24:H43)</f>
        <v>3684679.7000000007</v>
      </c>
      <c r="I44" s="36">
        <f>SUM(I24:I43)</f>
        <v>99.999999999999972</v>
      </c>
      <c r="J44" s="36">
        <f>H44/B50</f>
        <v>3.4813678193499626</v>
      </c>
      <c r="K44" s="36">
        <v>2.6</v>
      </c>
      <c r="L44" s="26">
        <f t="shared" si="5"/>
        <v>0.40581182967769908</v>
      </c>
    </row>
    <row r="45" spans="1:12" ht="32.25" thickBot="1" x14ac:dyDescent="0.3">
      <c r="A45" s="17">
        <v>43</v>
      </c>
      <c r="B45" s="27" t="s">
        <v>5</v>
      </c>
      <c r="C45" s="31" t="s">
        <v>10</v>
      </c>
      <c r="D45" s="28">
        <f>SUM(D44,D23)</f>
        <v>362487417.70000005</v>
      </c>
      <c r="E45" s="45"/>
      <c r="F45" s="45">
        <f>D45/B51</f>
        <v>160.93385619783345</v>
      </c>
      <c r="G45" s="46">
        <f>SUM(G3:G22,G24:G43)</f>
        <v>1</v>
      </c>
      <c r="H45" s="29">
        <f>SUM(H44,H23)</f>
        <v>9079774</v>
      </c>
      <c r="I45" s="45"/>
      <c r="J45" s="45">
        <f>H45/B51</f>
        <v>4.0311552122180787</v>
      </c>
      <c r="K45" s="45">
        <v>2.5</v>
      </c>
      <c r="L45" s="30">
        <f>SUM(L3:L22,L24:L43)</f>
        <v>1.0000000000000002</v>
      </c>
    </row>
    <row r="46" spans="1:12" x14ac:dyDescent="0.25">
      <c r="A46" s="17">
        <v>44</v>
      </c>
    </row>
    <row r="47" spans="1:12" x14ac:dyDescent="0.25">
      <c r="A47" s="17">
        <v>45</v>
      </c>
      <c r="B47" t="s">
        <v>6</v>
      </c>
    </row>
    <row r="48" spans="1:12" x14ac:dyDescent="0.25">
      <c r="A48" s="17">
        <v>46</v>
      </c>
      <c r="B48" t="s">
        <v>16</v>
      </c>
      <c r="L48"/>
    </row>
    <row r="49" spans="1:12" x14ac:dyDescent="0.25">
      <c r="A49" s="17">
        <v>47</v>
      </c>
      <c r="B49" s="64">
        <v>1194000</v>
      </c>
    </row>
    <row r="50" spans="1:12" x14ac:dyDescent="0.25">
      <c r="A50" s="17">
        <v>48</v>
      </c>
      <c r="B50" s="64">
        <v>1058400</v>
      </c>
    </row>
    <row r="51" spans="1:12" x14ac:dyDescent="0.25">
      <c r="A51" s="17">
        <v>49</v>
      </c>
      <c r="B51" s="64">
        <v>2252400</v>
      </c>
    </row>
    <row r="52" spans="1:12" x14ac:dyDescent="0.25">
      <c r="C52" s="2"/>
      <c r="D52" s="3"/>
      <c r="F52" s="14"/>
      <c r="G52" s="1"/>
      <c r="H52" s="3"/>
      <c r="K52" s="1"/>
      <c r="L52"/>
    </row>
    <row r="53" spans="1:12" x14ac:dyDescent="0.25">
      <c r="C53" s="2"/>
      <c r="D53" s="3"/>
      <c r="F53" s="14"/>
      <c r="G53" s="1"/>
      <c r="H53" s="3"/>
      <c r="K53" s="1"/>
      <c r="L53"/>
    </row>
  </sheetData>
  <autoFilter ref="A2:L2"/>
  <sortState ref="A24:K43">
    <sortCondition descending="1" ref="C24:C43"/>
  </sortState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2018-08-20T11:36:15Z</dcterms:modified>
</cp:coreProperties>
</file>