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MK\Originals_more_recent\Tabular_data\Info_level_B\Topic_Damage\Statistical_Office\"/>
    </mc:Choice>
  </mc:AlternateContent>
  <bookViews>
    <workbookView xWindow="0" yWindow="0" windowWidth="28800" windowHeight="12300"/>
  </bookViews>
  <sheets>
    <sheet name="ES310M16" sheetId="2" r:id="rId1"/>
  </sheets>
  <calcPr calcId="162913" iterateDelta="1E-4"/>
</workbook>
</file>

<file path=xl/calcChain.xml><?xml version="1.0" encoding="utf-8"?>
<calcChain xmlns="http://schemas.openxmlformats.org/spreadsheetml/2006/main">
  <c r="R41" i="2" l="1"/>
  <c r="F40" i="2"/>
  <c r="R45" i="2"/>
  <c r="P45" i="2"/>
  <c r="N45" i="2"/>
  <c r="L45" i="2"/>
  <c r="J45" i="2"/>
  <c r="H45" i="2"/>
  <c r="I37" i="2" s="1"/>
  <c r="F45" i="2"/>
  <c r="D45" i="2"/>
  <c r="R43" i="2"/>
  <c r="P43" i="2"/>
  <c r="Q19" i="2" s="1"/>
  <c r="N43" i="2"/>
  <c r="L43" i="2"/>
  <c r="M19" i="2" s="1"/>
  <c r="J43" i="2"/>
  <c r="H43" i="2"/>
  <c r="F43" i="2"/>
  <c r="G19" i="2" s="1"/>
  <c r="D43" i="2"/>
  <c r="T29" i="2"/>
  <c r="T19" i="2"/>
  <c r="T9" i="2"/>
  <c r="T14" i="2"/>
  <c r="R12" i="2"/>
  <c r="S9" i="2" s="1"/>
  <c r="L12" i="2"/>
  <c r="M5" i="2" s="1"/>
  <c r="J12" i="2"/>
  <c r="K6" i="2" s="1"/>
  <c r="H12" i="2"/>
  <c r="I4" i="2" s="1"/>
  <c r="F12" i="2"/>
  <c r="G10" i="2" s="1"/>
  <c r="D12" i="2"/>
  <c r="E8" i="2" s="1"/>
  <c r="T4" i="2"/>
  <c r="P12" i="2"/>
  <c r="Q5" i="2" s="1"/>
  <c r="N12" i="2"/>
  <c r="O5" i="2" s="1"/>
  <c r="P44" i="2"/>
  <c r="P42" i="2"/>
  <c r="P41" i="2"/>
  <c r="P40" i="2"/>
  <c r="P39" i="2"/>
  <c r="Q31" i="2" s="1"/>
  <c r="P38" i="2"/>
  <c r="L44" i="2"/>
  <c r="L42" i="2"/>
  <c r="M18" i="2" s="1"/>
  <c r="L41" i="2"/>
  <c r="L40" i="2"/>
  <c r="L39" i="2"/>
  <c r="M23" i="2" s="1"/>
  <c r="L38" i="2"/>
  <c r="H44" i="2"/>
  <c r="H42" i="2"/>
  <c r="H41" i="2"/>
  <c r="H40" i="2"/>
  <c r="H39" i="2"/>
  <c r="H38" i="2"/>
  <c r="D44" i="2"/>
  <c r="E36" i="2" s="1"/>
  <c r="D42" i="2"/>
  <c r="E34" i="2" s="1"/>
  <c r="D38" i="2"/>
  <c r="E30" i="2" s="1"/>
  <c r="E37" i="2"/>
  <c r="D41" i="2"/>
  <c r="D40" i="2"/>
  <c r="E32" i="2" s="1"/>
  <c r="D39" i="2"/>
  <c r="R44" i="2"/>
  <c r="R42" i="2"/>
  <c r="R40" i="2"/>
  <c r="R39" i="2"/>
  <c r="R38" i="2"/>
  <c r="N44" i="2"/>
  <c r="N42" i="2"/>
  <c r="N41" i="2"/>
  <c r="N40" i="2"/>
  <c r="N39" i="2"/>
  <c r="N38" i="2"/>
  <c r="J44" i="2"/>
  <c r="J42" i="2"/>
  <c r="J41" i="2"/>
  <c r="K33" i="2" s="1"/>
  <c r="J40" i="2"/>
  <c r="J39" i="2"/>
  <c r="J38" i="2"/>
  <c r="F44" i="2"/>
  <c r="G36" i="2" s="1"/>
  <c r="F42" i="2"/>
  <c r="F41" i="2"/>
  <c r="F39" i="2"/>
  <c r="F38" i="2"/>
  <c r="T37" i="2"/>
  <c r="T36" i="2"/>
  <c r="T35" i="2"/>
  <c r="T34" i="2"/>
  <c r="T33" i="2"/>
  <c r="T32" i="2"/>
  <c r="T31" i="2"/>
  <c r="T30" i="2"/>
  <c r="S8" i="2" l="1"/>
  <c r="S5" i="2"/>
  <c r="E9" i="2"/>
  <c r="O9" i="2"/>
  <c r="E4" i="2"/>
  <c r="E35" i="2"/>
  <c r="E43" i="2" s="1"/>
  <c r="S7" i="2"/>
  <c r="O31" i="2"/>
  <c r="M15" i="2"/>
  <c r="E10" i="2"/>
  <c r="S10" i="2"/>
  <c r="G11" i="2"/>
  <c r="E31" i="2"/>
  <c r="I5" i="2"/>
  <c r="K31" i="2"/>
  <c r="M31" i="2"/>
  <c r="S6" i="2"/>
  <c r="M9" i="2"/>
  <c r="S11" i="2"/>
  <c r="I23" i="2"/>
  <c r="S31" i="2"/>
  <c r="G31" i="2"/>
  <c r="G9" i="2"/>
  <c r="I31" i="2"/>
  <c r="I9" i="2"/>
  <c r="K9" i="2"/>
  <c r="I6" i="2"/>
  <c r="M6" i="2"/>
  <c r="M7" i="2"/>
  <c r="M10" i="2"/>
  <c r="E11" i="2"/>
  <c r="S4" i="2"/>
  <c r="E33" i="2"/>
  <c r="K7" i="2"/>
  <c r="Q6" i="2"/>
  <c r="G4" i="2"/>
  <c r="E17" i="2"/>
  <c r="E5" i="2"/>
  <c r="G5" i="2"/>
  <c r="I7" i="2"/>
  <c r="E6" i="2"/>
  <c r="G6" i="2"/>
  <c r="I8" i="2"/>
  <c r="O6" i="2"/>
  <c r="E7" i="2"/>
  <c r="G7" i="2"/>
  <c r="O7" i="2"/>
  <c r="G8" i="2"/>
  <c r="I11" i="2"/>
  <c r="O10" i="2"/>
  <c r="K8" i="2"/>
  <c r="Q10" i="2"/>
  <c r="M8" i="2"/>
  <c r="O8" i="2"/>
  <c r="Q11" i="2"/>
  <c r="I10" i="2"/>
  <c r="K10" i="2"/>
  <c r="E45" i="2"/>
  <c r="K11" i="2"/>
  <c r="E22" i="2"/>
  <c r="K4" i="2"/>
  <c r="M11" i="2"/>
  <c r="O11" i="2"/>
  <c r="K5" i="2"/>
  <c r="M4" i="2"/>
  <c r="O4" i="2"/>
  <c r="Q4" i="2"/>
  <c r="E24" i="2"/>
  <c r="Q30" i="2"/>
  <c r="S37" i="2"/>
  <c r="S36" i="2"/>
  <c r="S35" i="2"/>
  <c r="S43" i="2" s="1"/>
  <c r="S34" i="2"/>
  <c r="S32" i="2"/>
  <c r="S30" i="2"/>
  <c r="O37" i="2"/>
  <c r="O36" i="2"/>
  <c r="O35" i="2"/>
  <c r="O43" i="2" s="1"/>
  <c r="O34" i="2"/>
  <c r="O33" i="2"/>
  <c r="O32" i="2"/>
  <c r="O30" i="2"/>
  <c r="K37" i="2"/>
  <c r="K36" i="2"/>
  <c r="K35" i="2"/>
  <c r="K43" i="2" s="1"/>
  <c r="K34" i="2"/>
  <c r="K32" i="2"/>
  <c r="K30" i="2"/>
  <c r="G37" i="2"/>
  <c r="G30" i="2"/>
  <c r="T23" i="2"/>
  <c r="T28" i="2"/>
  <c r="T27" i="2"/>
  <c r="T43" i="2" s="1"/>
  <c r="U19" i="2" s="1"/>
  <c r="T26" i="2"/>
  <c r="T25" i="2"/>
  <c r="T24" i="2"/>
  <c r="T22" i="2"/>
  <c r="T21" i="2"/>
  <c r="T45" i="2" s="1"/>
  <c r="U29" i="2" s="1"/>
  <c r="T20" i="2"/>
  <c r="T18" i="2"/>
  <c r="T17" i="2"/>
  <c r="T16" i="2"/>
  <c r="T15" i="2"/>
  <c r="T11" i="2"/>
  <c r="T10" i="2"/>
  <c r="T8" i="2"/>
  <c r="T7" i="2"/>
  <c r="T6" i="2"/>
  <c r="T5" i="2"/>
  <c r="G21" i="2"/>
  <c r="G45" i="2" s="1"/>
  <c r="S12" i="2" l="1"/>
  <c r="O12" i="2"/>
  <c r="T39" i="2"/>
  <c r="Q12" i="2"/>
  <c r="T40" i="2"/>
  <c r="T38" i="2"/>
  <c r="U22" i="2" s="1"/>
  <c r="T41" i="2"/>
  <c r="U33" i="2" s="1"/>
  <c r="M12" i="2"/>
  <c r="T42" i="2"/>
  <c r="U18" i="2" s="1"/>
  <c r="T12" i="2"/>
  <c r="U9" i="2" s="1"/>
  <c r="T44" i="2"/>
  <c r="U28" i="2" s="1"/>
  <c r="U27" i="2"/>
  <c r="I25" i="2"/>
  <c r="I33" i="2"/>
  <c r="M33" i="2"/>
  <c r="Q33" i="2"/>
  <c r="Q41" i="2" s="1"/>
  <c r="I34" i="2"/>
  <c r="I35" i="2"/>
  <c r="I43" i="2" s="1"/>
  <c r="M24" i="2"/>
  <c r="M32" i="2"/>
  <c r="M34" i="2"/>
  <c r="M35" i="2"/>
  <c r="Q35" i="2"/>
  <c r="Q43" i="2" s="1"/>
  <c r="I36" i="2"/>
  <c r="M28" i="2"/>
  <c r="M36" i="2"/>
  <c r="Q24" i="2"/>
  <c r="Q37" i="2"/>
  <c r="I30" i="2"/>
  <c r="M14" i="2"/>
  <c r="M30" i="2"/>
  <c r="G33" i="2"/>
  <c r="I32" i="2"/>
  <c r="G27" i="2"/>
  <c r="G35" i="2"/>
  <c r="M37" i="2"/>
  <c r="M45" i="2" s="1"/>
  <c r="G20" i="2"/>
  <c r="G34" i="2"/>
  <c r="G42" i="2" s="1"/>
  <c r="I24" i="2"/>
  <c r="I40" i="2" s="1"/>
  <c r="E38" i="2"/>
  <c r="G40" i="2"/>
  <c r="M27" i="2"/>
  <c r="I45" i="2"/>
  <c r="Q45" i="2"/>
  <c r="E41" i="2"/>
  <c r="Q20" i="2"/>
  <c r="Q28" i="2"/>
  <c r="G14" i="2"/>
  <c r="G22" i="2"/>
  <c r="I26" i="2"/>
  <c r="M25" i="2"/>
  <c r="Q38" i="2"/>
  <c r="M26" i="2"/>
  <c r="G12" i="2"/>
  <c r="E40" i="2"/>
  <c r="Q26" i="2"/>
  <c r="M17" i="2"/>
  <c r="M20" i="2"/>
  <c r="M42" i="2" l="1"/>
  <c r="G38" i="2"/>
  <c r="G43" i="2"/>
  <c r="M43" i="2"/>
  <c r="U15" i="2"/>
  <c r="U23" i="2"/>
  <c r="U31" i="2"/>
  <c r="G44" i="2"/>
  <c r="G41" i="2"/>
  <c r="Q40" i="2"/>
  <c r="U14" i="2"/>
  <c r="M41" i="2"/>
  <c r="U30" i="2"/>
  <c r="I39" i="2"/>
  <c r="U6" i="2"/>
  <c r="U4" i="2"/>
  <c r="U10" i="2"/>
  <c r="Q44" i="2"/>
  <c r="G39" i="2"/>
  <c r="U11" i="2"/>
  <c r="I38" i="2"/>
  <c r="U8" i="2"/>
  <c r="M39" i="2"/>
  <c r="U5" i="2"/>
  <c r="U7" i="2"/>
  <c r="I12" i="2"/>
  <c r="E12" i="2"/>
  <c r="Q39" i="2"/>
  <c r="Q42" i="2"/>
  <c r="M38" i="2"/>
  <c r="M44" i="2"/>
  <c r="M40" i="2"/>
  <c r="I44" i="2"/>
  <c r="I41" i="2"/>
  <c r="I42" i="2"/>
  <c r="E42" i="2"/>
  <c r="E39" i="2"/>
  <c r="E44" i="2"/>
  <c r="S39" i="2"/>
  <c r="K42" i="2"/>
  <c r="K24" i="2"/>
  <c r="S26" i="2"/>
  <c r="O24" i="2"/>
  <c r="K44" i="2"/>
  <c r="S20" i="2"/>
  <c r="S28" i="2"/>
  <c r="O45" i="2"/>
  <c r="K45" i="2"/>
  <c r="S45" i="2"/>
  <c r="K12" i="2"/>
  <c r="K38" i="2"/>
  <c r="O38" i="2"/>
  <c r="S14" i="2"/>
  <c r="U12" i="2" l="1"/>
  <c r="S38" i="2"/>
  <c r="S44" i="2"/>
  <c r="S41" i="2"/>
  <c r="O40" i="2"/>
  <c r="S42" i="2"/>
  <c r="K39" i="2"/>
  <c r="S40" i="2"/>
  <c r="O42" i="2"/>
  <c r="O44" i="2"/>
  <c r="O39" i="2"/>
  <c r="O41" i="2"/>
  <c r="K40" i="2"/>
  <c r="K41" i="2"/>
  <c r="U25" i="2" l="1"/>
  <c r="U17" i="2"/>
  <c r="U41" i="2" l="1"/>
  <c r="U37" i="2"/>
  <c r="U36" i="2"/>
  <c r="U35" i="2"/>
  <c r="U43" i="2" s="1"/>
  <c r="U26" i="2"/>
  <c r="U34" i="2"/>
  <c r="U42" i="2" s="1"/>
  <c r="U24" i="2"/>
  <c r="U32" i="2"/>
  <c r="U38" i="2"/>
  <c r="U16" i="2"/>
  <c r="U39" i="2"/>
  <c r="U20" i="2"/>
  <c r="U21" i="2"/>
  <c r="U45" i="2" s="1"/>
  <c r="U40" i="2" l="1"/>
  <c r="U44" i="2"/>
</calcChain>
</file>

<file path=xl/sharedStrings.xml><?xml version="1.0" encoding="utf-8"?>
<sst xmlns="http://schemas.openxmlformats.org/spreadsheetml/2006/main" count="293" uniqueCount="55">
  <si>
    <t>&lt;a href=http://www.stat.gov.mk/simboli/KoristeniSimboli_en.html target=_blank&gt;&lt;font color=blue&gt;Symbols used&lt;/font&gt;&lt;/a&gt;</t>
  </si>
  <si>
    <t>Source: State Statistical Office</t>
  </si>
  <si>
    <t>Latest update:</t>
  </si>
  <si>
    <t>20180711 12:00</t>
  </si>
  <si>
    <t>Source:</t>
  </si>
  <si>
    <t>State Statistical Office</t>
  </si>
  <si>
    <t>Contact:</t>
  </si>
  <si>
    <t>Lence Petrova; lence.petrova@stat.gov.mk</t>
  </si>
  <si>
    <t>Copyright</t>
  </si>
  <si>
    <t>Units:</t>
  </si>
  <si>
    <t>hectares</t>
  </si>
  <si>
    <t>Internal reference code:</t>
  </si>
  <si>
    <t xml:space="preserve"> -- </t>
  </si>
  <si>
    <t>Year</t>
  </si>
  <si>
    <t>Regions</t>
  </si>
  <si>
    <t>Vardar
(in %)</t>
  </si>
  <si>
    <t>East
(in %)</t>
  </si>
  <si>
    <t>Southwest
(in %)</t>
  </si>
  <si>
    <t>Southeast
(in %)</t>
  </si>
  <si>
    <t>Polog
(in %)</t>
  </si>
  <si>
    <t>Northeast
(in %)</t>
  </si>
  <si>
    <t>Skopje
(in %)</t>
  </si>
  <si>
    <t>Total
(in %)</t>
  </si>
  <si>
    <t>ID</t>
  </si>
  <si>
    <t>Sums checked by JRC: 10-2018</t>
  </si>
  <si>
    <t>Percentages calculated by JRC: 10-2018</t>
  </si>
  <si>
    <t>Vardar
(in m3)</t>
  </si>
  <si>
    <t>East
(in m3)</t>
  </si>
  <si>
    <t>Southwest
(in m3)</t>
  </si>
  <si>
    <t>Southeast
(in m3)</t>
  </si>
  <si>
    <t>Pelagonia
(in m3)</t>
  </si>
  <si>
    <t>Polog
(in m3)</t>
  </si>
  <si>
    <t>Northeast
(in m3)</t>
  </si>
  <si>
    <t>Skopje
(in m3)</t>
  </si>
  <si>
    <t>Total
(in m3)</t>
  </si>
  <si>
    <t>ES310M16</t>
  </si>
  <si>
    <t>Forest Damages (Fire damage in hectares, Insects/Natural Disasters/Illegal Logging in m3) by region, by year</t>
  </si>
  <si>
    <t>Forest damages</t>
  </si>
  <si>
    <t>Attention change of unit of measurement</t>
  </si>
  <si>
    <t>Forest fires (in ha)</t>
  </si>
  <si>
    <t>Damage by insects (in m3)</t>
  </si>
  <si>
    <t>Natural disasters (in m3)</t>
  </si>
  <si>
    <t>Illegal felling (in m3)</t>
  </si>
  <si>
    <t>Total of three damage types measured in (in m3)</t>
  </si>
  <si>
    <t>Attention:</t>
  </si>
  <si>
    <t xml:space="preserve">Sum of Cells D23, F23, H23, J23, L23, N23, P23, R23 does not match with the figure in Cell T23 in the original data (Original total is 2211 m3, the sum of reported figures calculated is 1405 m3. </t>
  </si>
  <si>
    <t xml:space="preserve">Sum of Cells D9, F9, H9, J9, L9, N9, P9, R9 does not match with the figure in Cell T9 in the original data (Original total is 3455 ha, the sum of reported figures calculated is 2709 ha. </t>
  </si>
  <si>
    <t xml:space="preserve">Either the missing 806 m3 are not reported for one Region (most likely) or for more than one of the Regions without figures (less likely). Finally also the original sum could be wrong typing 2211 instead of 1405 (unlikely). </t>
  </si>
  <si>
    <t xml:space="preserve">Sum of Cells D32, F32, H32, J32, L32, N32, P32, R32 does not match with the figure in Cell T32 in the original data (Original total is 26,239 m3, the sum of reported figures calculated is 23,638 m3. </t>
  </si>
  <si>
    <t xml:space="preserve">Sum of Cells D33, F33, H33, J33, L33, N33, P33, R33 does not match with the figure in Cell T33 in the original data (Original total is 25,942 m3, the sum of reported figures calculated is 10,252 m3. </t>
  </si>
  <si>
    <t>Total loss due to Forest Fires 2010 - 2017 (in ha)</t>
  </si>
  <si>
    <t>The error could not be eliminated as there are multiple options to correct it.</t>
  </si>
  <si>
    <r>
      <rPr>
        <b/>
        <sz val="11"/>
        <color rgb="FF000000"/>
        <rFont val="Calibri"/>
        <family val="2"/>
      </rPr>
      <t>Either the missing 746 hectares are not reported for Northeast Region (most likely)</t>
    </r>
    <r>
      <rPr>
        <sz val="11"/>
        <color rgb="FF000000"/>
        <rFont val="Calibri"/>
        <family val="2"/>
      </rPr>
      <t xml:space="preserve"> or figures for multiple Regions are not correctly reported (less likely). Finally also the original sum could be wrong typing 3455 instead of 2709 (unlikely). </t>
    </r>
  </si>
  <si>
    <r>
      <rPr>
        <b/>
        <sz val="11"/>
        <color rgb="FF000000"/>
        <rFont val="Calibri"/>
        <family val="2"/>
      </rPr>
      <t>Either the missing 15,690 m3 are not reported for Skopje Region (most likely, as the figure fits the magnitude of other years in Skopje Region)</t>
    </r>
    <r>
      <rPr>
        <sz val="11"/>
        <color rgb="FF000000"/>
        <rFont val="Calibri"/>
        <family val="2"/>
      </rPr>
      <t xml:space="preserve"> or parts of the missing figure are not reported for multiple Regions (unlikely). Finally also the original sum could be wrong typing 25,942 instead of 10,252 (very unlikely). </t>
    </r>
  </si>
  <si>
    <r>
      <rPr>
        <b/>
        <sz val="11"/>
        <color rgb="FF000000"/>
        <rFont val="Calibri"/>
        <family val="2"/>
      </rPr>
      <t>Either the missing 2,601 m3 are not reported for East Region (most likely, as the figure fits the magnitude of other years in East Region)</t>
    </r>
    <r>
      <rPr>
        <sz val="11"/>
        <color rgb="FF000000"/>
        <rFont val="Calibri"/>
        <family val="2"/>
      </rPr>
      <t xml:space="preserve"> or it is not reported for the Northeast Region without figures (also possible). Finally also the original sum could be wrong typing 26,239 instead of 23,638 (also possible, as a comination of twisted numbers and typos).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</si>
</sst>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rgb="FF000000"/>
      <name val="Calibri"/>
      <family val="2"/>
    </font>
    <font>
      <b/>
      <sz val="14"/>
      <color rgb="FF000000"/>
      <name val="Calibri"/>
      <family val="2"/>
    </font>
    <font>
      <b/>
      <sz val="11"/>
      <color rgb="FF000000"/>
      <name val="Calibri"/>
      <family val="2"/>
    </font>
    <font>
      <sz val="11"/>
      <color rgb="FF000000"/>
      <name val="Calibri"/>
      <family val="2"/>
    </font>
    <font>
      <sz val="11"/>
      <color theme="0" tint="-4.9989318521683403E-2"/>
      <name val="Calibri"/>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1" tint="0.3499862666707357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s>
  <cellStyleXfs count="2">
    <xf numFmtId="0" fontId="0" fillId="0" borderId="0" applyNumberFormat="0" applyBorder="0" applyAlignment="0"/>
    <xf numFmtId="9" fontId="3" fillId="0" borderId="0" applyFont="0" applyFill="0" applyBorder="0" applyAlignment="0" applyProtection="0"/>
  </cellStyleXfs>
  <cellXfs count="98">
    <xf numFmtId="0" fontId="0" fillId="0" borderId="0" xfId="0" applyFill="1" applyProtection="1"/>
    <xf numFmtId="0" fontId="0" fillId="0" borderId="0" xfId="0" applyFill="1" applyAlignment="1" applyProtection="1">
      <alignment wrapText="1"/>
    </xf>
    <xf numFmtId="0" fontId="0" fillId="0" borderId="0" xfId="0" applyFont="1" applyFill="1" applyProtection="1"/>
    <xf numFmtId="0" fontId="0" fillId="0" borderId="0" xfId="0"/>
    <xf numFmtId="0" fontId="0" fillId="0" borderId="1" xfId="0" applyFill="1" applyBorder="1" applyProtection="1"/>
    <xf numFmtId="3" fontId="0" fillId="0" borderId="1" xfId="0" applyNumberFormat="1" applyFill="1" applyBorder="1" applyAlignment="1" applyProtection="1">
      <alignment horizontal="right"/>
    </xf>
    <xf numFmtId="0" fontId="0" fillId="0" borderId="10" xfId="0" applyFill="1" applyBorder="1" applyProtection="1"/>
    <xf numFmtId="0" fontId="2" fillId="0" borderId="13" xfId="0" applyFont="1" applyFill="1" applyBorder="1" applyAlignment="1" applyProtection="1">
      <alignment wrapText="1"/>
    </xf>
    <xf numFmtId="0" fontId="0" fillId="0" borderId="14" xfId="0" applyFill="1" applyBorder="1" applyProtection="1"/>
    <xf numFmtId="3" fontId="0" fillId="0" borderId="20" xfId="0" applyNumberFormat="1" applyFill="1" applyBorder="1" applyAlignment="1" applyProtection="1">
      <alignment horizontal="right"/>
    </xf>
    <xf numFmtId="0" fontId="2" fillId="0" borderId="13" xfId="0" applyFont="1" applyFill="1" applyBorder="1" applyProtection="1"/>
    <xf numFmtId="0" fontId="2" fillId="0" borderId="11" xfId="0" applyFont="1" applyFill="1" applyBorder="1" applyAlignment="1" applyProtection="1">
      <alignment wrapText="1"/>
    </xf>
    <xf numFmtId="3" fontId="0" fillId="0" borderId="2" xfId="0" applyNumberFormat="1" applyFill="1" applyBorder="1" applyProtection="1"/>
    <xf numFmtId="3" fontId="0" fillId="0" borderId="5" xfId="0" applyNumberFormat="1" applyFill="1" applyBorder="1" applyProtection="1"/>
    <xf numFmtId="3" fontId="0" fillId="0" borderId="7" xfId="0" applyNumberFormat="1" applyFill="1" applyBorder="1" applyProtection="1"/>
    <xf numFmtId="3" fontId="0" fillId="0" borderId="21" xfId="0" applyNumberFormat="1" applyFill="1" applyBorder="1" applyAlignment="1" applyProtection="1">
      <alignment horizontal="right"/>
    </xf>
    <xf numFmtId="3" fontId="0" fillId="0" borderId="3" xfId="0" applyNumberFormat="1" applyFill="1" applyBorder="1" applyAlignment="1" applyProtection="1">
      <alignment horizontal="right"/>
    </xf>
    <xf numFmtId="3" fontId="0" fillId="0" borderId="15" xfId="0" applyNumberFormat="1" applyFill="1" applyBorder="1" applyAlignment="1" applyProtection="1">
      <alignment horizontal="right"/>
    </xf>
    <xf numFmtId="3" fontId="0" fillId="0" borderId="8" xfId="0" applyNumberFormat="1" applyFill="1" applyBorder="1" applyAlignment="1" applyProtection="1">
      <alignment horizontal="right"/>
    </xf>
    <xf numFmtId="3" fontId="0" fillId="2" borderId="3" xfId="0" applyNumberFormat="1" applyFill="1" applyBorder="1" applyAlignment="1" applyProtection="1">
      <alignment horizontal="right"/>
    </xf>
    <xf numFmtId="3" fontId="0" fillId="2" borderId="1" xfId="0" applyNumberFormat="1" applyFill="1" applyBorder="1" applyAlignment="1" applyProtection="1">
      <alignment horizontal="right"/>
    </xf>
    <xf numFmtId="3" fontId="0" fillId="2" borderId="8" xfId="0" applyNumberFormat="1" applyFill="1" applyBorder="1" applyAlignment="1" applyProtection="1">
      <alignment horizontal="right"/>
    </xf>
    <xf numFmtId="0" fontId="0" fillId="0" borderId="4" xfId="0" applyNumberFormat="1" applyFont="1" applyFill="1" applyBorder="1" applyProtection="1"/>
    <xf numFmtId="0" fontId="0" fillId="0" borderId="6" xfId="0" applyNumberFormat="1" applyFont="1" applyFill="1" applyBorder="1" applyProtection="1"/>
    <xf numFmtId="0" fontId="0" fillId="0" borderId="9" xfId="0" applyNumberFormat="1" applyFont="1" applyFill="1" applyBorder="1" applyProtection="1"/>
    <xf numFmtId="164" fontId="0" fillId="0" borderId="15" xfId="1" applyNumberFormat="1" applyFont="1" applyFill="1" applyBorder="1" applyAlignment="1" applyProtection="1">
      <alignment horizontal="right"/>
    </xf>
    <xf numFmtId="164" fontId="0" fillId="0" borderId="10" xfId="1" applyNumberFormat="1" applyFont="1" applyFill="1" applyBorder="1" applyProtection="1"/>
    <xf numFmtId="164" fontId="0" fillId="0" borderId="21" xfId="1" applyNumberFormat="1" applyFont="1" applyFill="1" applyBorder="1" applyAlignment="1" applyProtection="1">
      <alignment horizontal="right"/>
    </xf>
    <xf numFmtId="164" fontId="0" fillId="0" borderId="20" xfId="1" applyNumberFormat="1" applyFont="1" applyFill="1" applyBorder="1" applyAlignment="1" applyProtection="1">
      <alignment horizontal="right"/>
    </xf>
    <xf numFmtId="164" fontId="0" fillId="0" borderId="0" xfId="1" applyNumberFormat="1" applyFont="1" applyFill="1" applyProtection="1"/>
    <xf numFmtId="164" fontId="0" fillId="2" borderId="3" xfId="1" applyNumberFormat="1" applyFont="1" applyFill="1" applyBorder="1" applyAlignment="1" applyProtection="1">
      <alignment horizontal="right"/>
    </xf>
    <xf numFmtId="164" fontId="3" fillId="2" borderId="1" xfId="1" applyNumberFormat="1" applyFont="1" applyFill="1" applyBorder="1" applyAlignment="1" applyProtection="1">
      <alignment horizontal="right"/>
    </xf>
    <xf numFmtId="164" fontId="0" fillId="2" borderId="1" xfId="1" applyNumberFormat="1" applyFont="1" applyFill="1" applyBorder="1" applyAlignment="1" applyProtection="1">
      <alignment horizontal="right"/>
    </xf>
    <xf numFmtId="164" fontId="0" fillId="2" borderId="8" xfId="1" applyNumberFormat="1" applyFont="1" applyFill="1" applyBorder="1" applyAlignment="1" applyProtection="1">
      <alignment horizontal="right"/>
    </xf>
    <xf numFmtId="0" fontId="1" fillId="0" borderId="0" xfId="0" applyFont="1" applyFill="1" applyProtection="1"/>
    <xf numFmtId="3" fontId="0" fillId="0" borderId="2" xfId="0" applyNumberFormat="1" applyFill="1" applyBorder="1" applyAlignment="1" applyProtection="1">
      <alignment horizontal="right"/>
    </xf>
    <xf numFmtId="164" fontId="0" fillId="2" borderId="4" xfId="1" applyNumberFormat="1" applyFont="1" applyFill="1" applyBorder="1" applyAlignment="1" applyProtection="1">
      <alignment horizontal="right"/>
    </xf>
    <xf numFmtId="3" fontId="0" fillId="0" borderId="5" xfId="0" applyNumberFormat="1" applyFill="1" applyBorder="1" applyAlignment="1" applyProtection="1">
      <alignment horizontal="right"/>
    </xf>
    <xf numFmtId="164" fontId="3" fillId="2" borderId="6" xfId="1" applyNumberFormat="1" applyFont="1" applyFill="1" applyBorder="1" applyAlignment="1" applyProtection="1">
      <alignment horizontal="right"/>
    </xf>
    <xf numFmtId="164" fontId="0" fillId="2" borderId="6" xfId="1" applyNumberFormat="1" applyFont="1" applyFill="1" applyBorder="1" applyAlignment="1" applyProtection="1">
      <alignment horizontal="right"/>
    </xf>
    <xf numFmtId="3" fontId="0" fillId="0" borderId="7" xfId="0" applyNumberFormat="1" applyFill="1" applyBorder="1" applyAlignment="1" applyProtection="1">
      <alignment horizontal="right"/>
    </xf>
    <xf numFmtId="164" fontId="0" fillId="2" borderId="9" xfId="1" applyNumberFormat="1" applyFont="1" applyFill="1" applyBorder="1" applyAlignment="1" applyProtection="1">
      <alignment horizontal="right"/>
    </xf>
    <xf numFmtId="164" fontId="0" fillId="0" borderId="23" xfId="1" applyNumberFormat="1" applyFont="1" applyFill="1" applyBorder="1" applyAlignment="1" applyProtection="1">
      <alignment horizontal="right"/>
    </xf>
    <xf numFmtId="164" fontId="0" fillId="0" borderId="24" xfId="1" applyNumberFormat="1" applyFont="1" applyFill="1" applyBorder="1" applyAlignment="1" applyProtection="1">
      <alignment horizontal="right"/>
    </xf>
    <xf numFmtId="164" fontId="0" fillId="0" borderId="25" xfId="1" applyNumberFormat="1" applyFont="1" applyFill="1" applyBorder="1" applyAlignment="1" applyProtection="1">
      <alignment horizontal="right"/>
    </xf>
    <xf numFmtId="0" fontId="2" fillId="0" borderId="19" xfId="0" applyFont="1" applyFill="1" applyBorder="1" applyProtection="1"/>
    <xf numFmtId="0" fontId="0" fillId="0" borderId="21" xfId="0" applyFont="1" applyFill="1" applyBorder="1" applyProtection="1"/>
    <xf numFmtId="0" fontId="0" fillId="0" borderId="20" xfId="0" applyFont="1" applyFill="1" applyBorder="1" applyProtection="1"/>
    <xf numFmtId="0" fontId="0" fillId="0" borderId="15" xfId="0" applyFont="1" applyFill="1" applyBorder="1" applyProtection="1"/>
    <xf numFmtId="0" fontId="0" fillId="0" borderId="22" xfId="0" applyFill="1" applyBorder="1" applyProtection="1"/>
    <xf numFmtId="0" fontId="0" fillId="0" borderId="26" xfId="0" applyFill="1" applyBorder="1" applyProtection="1"/>
    <xf numFmtId="0" fontId="0" fillId="0" borderId="27" xfId="0" applyFill="1" applyBorder="1" applyProtection="1"/>
    <xf numFmtId="0" fontId="0" fillId="0" borderId="28" xfId="0" applyFill="1" applyBorder="1" applyProtection="1"/>
    <xf numFmtId="0" fontId="0" fillId="3" borderId="0" xfId="0" applyFill="1" applyProtection="1"/>
    <xf numFmtId="164" fontId="0" fillId="3" borderId="0" xfId="1" applyNumberFormat="1" applyFont="1" applyFill="1" applyProtection="1"/>
    <xf numFmtId="0" fontId="0" fillId="0" borderId="1" xfId="0" applyFill="1" applyBorder="1" applyAlignment="1" applyProtection="1">
      <alignment horizontal="center"/>
    </xf>
    <xf numFmtId="0" fontId="2" fillId="0" borderId="29" xfId="0" applyFont="1" applyFill="1" applyBorder="1" applyAlignment="1" applyProtection="1">
      <alignment wrapText="1"/>
    </xf>
    <xf numFmtId="164" fontId="2" fillId="0" borderId="30" xfId="1" applyNumberFormat="1" applyFont="1" applyFill="1" applyBorder="1" applyAlignment="1" applyProtection="1">
      <alignment wrapText="1"/>
    </xf>
    <xf numFmtId="0" fontId="2" fillId="2" borderId="30" xfId="0" applyFont="1" applyFill="1" applyBorder="1" applyAlignment="1" applyProtection="1">
      <alignment wrapText="1"/>
    </xf>
    <xf numFmtId="164" fontId="2" fillId="2" borderId="30" xfId="1" applyNumberFormat="1" applyFont="1" applyFill="1" applyBorder="1" applyAlignment="1" applyProtection="1">
      <alignment wrapText="1"/>
    </xf>
    <xf numFmtId="0" fontId="2" fillId="0" borderId="30" xfId="0" applyFont="1" applyFill="1" applyBorder="1" applyAlignment="1" applyProtection="1">
      <alignment wrapText="1"/>
    </xf>
    <xf numFmtId="164" fontId="2" fillId="2" borderId="31" xfId="1" applyNumberFormat="1" applyFont="1" applyFill="1" applyBorder="1" applyAlignment="1" applyProtection="1">
      <alignment wrapText="1"/>
    </xf>
    <xf numFmtId="0" fontId="0" fillId="0" borderId="16" xfId="0" applyFill="1" applyBorder="1" applyAlignment="1" applyProtection="1">
      <alignment horizontal="center"/>
    </xf>
    <xf numFmtId="0" fontId="0" fillId="0" borderId="17" xfId="0" applyFill="1" applyBorder="1" applyAlignment="1" applyProtection="1">
      <alignment horizontal="center"/>
    </xf>
    <xf numFmtId="0" fontId="2" fillId="0" borderId="16" xfId="0" applyFont="1" applyFill="1" applyBorder="1" applyAlignment="1" applyProtection="1">
      <alignment horizontal="center"/>
    </xf>
    <xf numFmtId="0" fontId="2" fillId="0" borderId="18" xfId="0" applyFont="1" applyFill="1" applyBorder="1" applyAlignment="1" applyProtection="1">
      <alignment horizontal="center"/>
    </xf>
    <xf numFmtId="0" fontId="2" fillId="0" borderId="17" xfId="0" applyFont="1" applyFill="1" applyBorder="1" applyAlignment="1" applyProtection="1">
      <alignment horizontal="center"/>
    </xf>
    <xf numFmtId="3" fontId="0" fillId="2" borderId="21" xfId="0" applyNumberFormat="1" applyFill="1" applyBorder="1" applyAlignment="1" applyProtection="1">
      <alignment horizontal="right"/>
    </xf>
    <xf numFmtId="3" fontId="0" fillId="2" borderId="20" xfId="0" applyNumberFormat="1" applyFill="1" applyBorder="1" applyAlignment="1" applyProtection="1">
      <alignment horizontal="right"/>
    </xf>
    <xf numFmtId="3" fontId="0" fillId="2" borderId="15" xfId="0" applyNumberFormat="1" applyFill="1" applyBorder="1" applyAlignment="1" applyProtection="1">
      <alignment horizontal="right"/>
    </xf>
    <xf numFmtId="164" fontId="0" fillId="2" borderId="23" xfId="1" applyNumberFormat="1" applyFont="1" applyFill="1" applyBorder="1" applyAlignment="1" applyProtection="1">
      <alignment horizontal="right"/>
    </xf>
    <xf numFmtId="164" fontId="0" fillId="2" borderId="24" xfId="1" applyNumberFormat="1" applyFont="1" applyFill="1" applyBorder="1" applyAlignment="1" applyProtection="1">
      <alignment horizontal="right"/>
    </xf>
    <xf numFmtId="164" fontId="0" fillId="2" borderId="25" xfId="1" applyNumberFormat="1" applyFont="1" applyFill="1" applyBorder="1" applyAlignment="1" applyProtection="1">
      <alignment horizontal="right"/>
    </xf>
    <xf numFmtId="0" fontId="0" fillId="4" borderId="33" xfId="0" applyNumberFormat="1" applyFont="1" applyFill="1" applyBorder="1" applyProtection="1"/>
    <xf numFmtId="3" fontId="0" fillId="4" borderId="35" xfId="0" applyNumberFormat="1" applyFill="1" applyBorder="1" applyAlignment="1" applyProtection="1">
      <alignment horizontal="right"/>
    </xf>
    <xf numFmtId="164" fontId="0" fillId="4" borderId="32" xfId="1" applyNumberFormat="1" applyFont="1" applyFill="1" applyBorder="1" applyAlignment="1" applyProtection="1">
      <alignment horizontal="right"/>
    </xf>
    <xf numFmtId="3" fontId="0" fillId="4" borderId="34" xfId="0" applyNumberFormat="1" applyFill="1" applyBorder="1" applyAlignment="1" applyProtection="1">
      <alignment horizontal="right"/>
    </xf>
    <xf numFmtId="164" fontId="0" fillId="4" borderId="36" xfId="1" applyNumberFormat="1" applyFont="1" applyFill="1" applyBorder="1" applyAlignment="1" applyProtection="1">
      <alignment horizontal="right"/>
    </xf>
    <xf numFmtId="164" fontId="0" fillId="4" borderId="33" xfId="1" applyNumberFormat="1" applyFont="1" applyFill="1" applyBorder="1" applyAlignment="1" applyProtection="1">
      <alignment horizontal="right"/>
    </xf>
    <xf numFmtId="3" fontId="0" fillId="4" borderId="35" xfId="0" applyNumberFormat="1" applyFill="1" applyBorder="1" applyProtection="1"/>
    <xf numFmtId="164" fontId="0" fillId="4" borderId="37" xfId="1" applyNumberFormat="1" applyFont="1" applyFill="1" applyBorder="1" applyAlignment="1" applyProtection="1">
      <alignment horizontal="right"/>
    </xf>
    <xf numFmtId="0" fontId="4" fillId="4" borderId="32" xfId="0" applyFont="1" applyFill="1" applyBorder="1" applyProtection="1"/>
    <xf numFmtId="3" fontId="0" fillId="3" borderId="5" xfId="0" applyNumberFormat="1" applyFill="1" applyBorder="1" applyAlignment="1" applyProtection="1">
      <alignment horizontal="right"/>
    </xf>
    <xf numFmtId="3" fontId="0" fillId="3" borderId="1" xfId="0" applyNumberFormat="1" applyFill="1" applyBorder="1" applyAlignment="1" applyProtection="1">
      <alignment horizontal="right"/>
    </xf>
    <xf numFmtId="3" fontId="0" fillId="3" borderId="5" xfId="0" applyNumberFormat="1" applyFill="1" applyBorder="1" applyProtection="1"/>
    <xf numFmtId="0" fontId="0" fillId="0" borderId="2" xfId="0" applyFont="1" applyFill="1" applyBorder="1" applyAlignment="1" applyProtection="1">
      <alignment wrapText="1"/>
    </xf>
    <xf numFmtId="0" fontId="0" fillId="0" borderId="5" xfId="0" applyFont="1" applyFill="1" applyBorder="1" applyAlignment="1" applyProtection="1">
      <alignment wrapText="1"/>
    </xf>
    <xf numFmtId="0" fontId="0" fillId="0" borderId="7" xfId="0" applyFont="1" applyFill="1" applyBorder="1" applyAlignment="1" applyProtection="1">
      <alignment wrapText="1"/>
    </xf>
    <xf numFmtId="0" fontId="2" fillId="0" borderId="13" xfId="0" applyNumberFormat="1" applyFont="1" applyFill="1" applyBorder="1" applyProtection="1"/>
    <xf numFmtId="3" fontId="2" fillId="0" borderId="11" xfId="0" applyNumberFormat="1" applyFont="1" applyFill="1" applyBorder="1" applyAlignment="1" applyProtection="1">
      <alignment horizontal="right"/>
    </xf>
    <xf numFmtId="164" fontId="2" fillId="0" borderId="19" xfId="1" applyNumberFormat="1" applyFont="1" applyFill="1" applyBorder="1" applyAlignment="1" applyProtection="1">
      <alignment horizontal="right"/>
    </xf>
    <xf numFmtId="3" fontId="2" fillId="2" borderId="12" xfId="0" applyNumberFormat="1" applyFont="1" applyFill="1" applyBorder="1" applyAlignment="1" applyProtection="1">
      <alignment horizontal="right"/>
    </xf>
    <xf numFmtId="164" fontId="2" fillId="2" borderId="38" xfId="1" applyNumberFormat="1" applyFont="1" applyFill="1" applyBorder="1" applyAlignment="1" applyProtection="1">
      <alignment horizontal="right"/>
    </xf>
    <xf numFmtId="3" fontId="2" fillId="0" borderId="12" xfId="0" applyNumberFormat="1" applyFont="1" applyFill="1" applyBorder="1" applyAlignment="1" applyProtection="1">
      <alignment horizontal="right"/>
    </xf>
    <xf numFmtId="164" fontId="2" fillId="2" borderId="13" xfId="1" applyNumberFormat="1" applyFont="1" applyFill="1" applyBorder="1" applyAlignment="1" applyProtection="1">
      <alignment horizontal="right"/>
    </xf>
    <xf numFmtId="3" fontId="2" fillId="0" borderId="11" xfId="0" applyNumberFormat="1" applyFont="1" applyFill="1" applyBorder="1" applyProtection="1"/>
    <xf numFmtId="164" fontId="2" fillId="0" borderId="17" xfId="1" applyNumberFormat="1" applyFont="1" applyFill="1" applyBorder="1" applyAlignment="1" applyProtection="1">
      <alignment horizontal="right"/>
    </xf>
    <xf numFmtId="0" fontId="0" fillId="4" borderId="27" xfId="0" applyFill="1" applyBorder="1" applyProtection="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5"/>
  <sheetViews>
    <sheetView tabSelected="1" workbookViewId="0">
      <pane xSplit="3" ySplit="3" topLeftCell="D4" activePane="bottomRight" state="frozen"/>
      <selection pane="topRight" activeCell="D1" sqref="D1"/>
      <selection pane="bottomLeft" activeCell="A4" sqref="A4"/>
      <selection pane="bottomRight"/>
    </sheetView>
  </sheetViews>
  <sheetFormatPr defaultRowHeight="15" x14ac:dyDescent="0.25"/>
  <cols>
    <col min="1" max="1" width="7.42578125" customWidth="1"/>
    <col min="2" max="2" width="45.42578125" customWidth="1"/>
    <col min="3" max="4" width="10.7109375" customWidth="1"/>
    <col min="5" max="5" width="10.7109375" style="29" customWidth="1"/>
    <col min="6" max="6" width="10.7109375" customWidth="1"/>
    <col min="7" max="7" width="10.7109375" style="29" customWidth="1"/>
    <col min="8" max="8" width="10.7109375" customWidth="1"/>
    <col min="9" max="9" width="10.7109375" style="29" customWidth="1"/>
    <col min="10" max="10" width="10.7109375" customWidth="1"/>
    <col min="11" max="11" width="10.7109375" style="29" customWidth="1"/>
    <col min="12" max="12" width="10.7109375" customWidth="1"/>
    <col min="13" max="13" width="10.7109375" style="29" customWidth="1"/>
    <col min="14" max="14" width="10.7109375" customWidth="1"/>
    <col min="15" max="15" width="10.7109375" style="29" customWidth="1"/>
    <col min="16" max="17" width="12.7109375" customWidth="1"/>
  </cols>
  <sheetData>
    <row r="1" spans="1:21" ht="19.5" thickBot="1" x14ac:dyDescent="0.35">
      <c r="A1" s="55"/>
      <c r="B1" s="34" t="s">
        <v>36</v>
      </c>
      <c r="C1" s="4"/>
      <c r="D1" s="6"/>
      <c r="E1" s="26"/>
      <c r="F1" s="6"/>
      <c r="G1" s="26"/>
      <c r="H1" s="6"/>
      <c r="I1" s="26"/>
      <c r="J1" s="6"/>
      <c r="K1" s="26"/>
      <c r="L1" s="6"/>
      <c r="M1" s="26"/>
      <c r="N1" s="6"/>
      <c r="O1" s="26"/>
      <c r="P1" s="6"/>
      <c r="Q1" s="6"/>
    </row>
    <row r="2" spans="1:21" ht="15.75" thickBot="1" x14ac:dyDescent="0.3">
      <c r="A2" s="6"/>
      <c r="B2" s="6"/>
      <c r="C2" s="8"/>
      <c r="D2" s="64" t="s">
        <v>14</v>
      </c>
      <c r="E2" s="65"/>
      <c r="F2" s="65"/>
      <c r="G2" s="65"/>
      <c r="H2" s="65"/>
      <c r="I2" s="65"/>
      <c r="J2" s="65"/>
      <c r="K2" s="65"/>
      <c r="L2" s="65"/>
      <c r="M2" s="65"/>
      <c r="N2" s="65"/>
      <c r="O2" s="65"/>
      <c r="P2" s="65"/>
      <c r="Q2" s="65"/>
      <c r="R2" s="65"/>
      <c r="S2" s="66"/>
      <c r="T2" s="62"/>
      <c r="U2" s="63"/>
    </row>
    <row r="3" spans="1:21" ht="30.75" thickBot="1" x14ac:dyDescent="0.3">
      <c r="A3" s="49" t="s">
        <v>23</v>
      </c>
      <c r="B3" s="45" t="s">
        <v>37</v>
      </c>
      <c r="C3" s="10" t="s">
        <v>13</v>
      </c>
      <c r="D3" s="56" t="s">
        <v>26</v>
      </c>
      <c r="E3" s="57" t="s">
        <v>15</v>
      </c>
      <c r="F3" s="58" t="s">
        <v>27</v>
      </c>
      <c r="G3" s="59" t="s">
        <v>16</v>
      </c>
      <c r="H3" s="60" t="s">
        <v>28</v>
      </c>
      <c r="I3" s="57" t="s">
        <v>17</v>
      </c>
      <c r="J3" s="58" t="s">
        <v>29</v>
      </c>
      <c r="K3" s="59" t="s">
        <v>18</v>
      </c>
      <c r="L3" s="60" t="s">
        <v>30</v>
      </c>
      <c r="M3" s="57" t="s">
        <v>30</v>
      </c>
      <c r="N3" s="58" t="s">
        <v>31</v>
      </c>
      <c r="O3" s="59" t="s">
        <v>19</v>
      </c>
      <c r="P3" s="60" t="s">
        <v>32</v>
      </c>
      <c r="Q3" s="57" t="s">
        <v>20</v>
      </c>
      <c r="R3" s="58" t="s">
        <v>33</v>
      </c>
      <c r="S3" s="61" t="s">
        <v>21</v>
      </c>
      <c r="T3" s="11" t="s">
        <v>34</v>
      </c>
      <c r="U3" s="7" t="s">
        <v>22</v>
      </c>
    </row>
    <row r="4" spans="1:21" x14ac:dyDescent="0.25">
      <c r="A4" s="50">
        <v>1</v>
      </c>
      <c r="B4" s="46" t="s">
        <v>39</v>
      </c>
      <c r="C4" s="22">
        <v>2010</v>
      </c>
      <c r="D4" s="35">
        <v>405</v>
      </c>
      <c r="E4" s="27">
        <f>D4/D$12</f>
        <v>6.4031620553359689E-2</v>
      </c>
      <c r="F4" s="19">
        <v>1562</v>
      </c>
      <c r="G4" s="30">
        <f>F4/F$12</f>
        <v>0.2082944392585678</v>
      </c>
      <c r="H4" s="16">
        <v>41</v>
      </c>
      <c r="I4" s="27">
        <f>H4/H$12</f>
        <v>9.3864468864468861E-3</v>
      </c>
      <c r="J4" s="19">
        <v>87</v>
      </c>
      <c r="K4" s="30">
        <f>J4/J$12</f>
        <v>1.1547650650384921E-2</v>
      </c>
      <c r="L4" s="16">
        <v>779</v>
      </c>
      <c r="M4" s="27">
        <f>L4/L$12</f>
        <v>8.5764615215237261E-2</v>
      </c>
      <c r="N4" s="19">
        <v>134</v>
      </c>
      <c r="O4" s="30">
        <f>N4/N$12</f>
        <v>2.4057450628366249E-2</v>
      </c>
      <c r="P4" s="16">
        <v>138</v>
      </c>
      <c r="Q4" s="27">
        <f>P4/P$12</f>
        <v>2.2355418759112265E-2</v>
      </c>
      <c r="R4" s="19">
        <v>137</v>
      </c>
      <c r="S4" s="36">
        <f>R4/R$12</f>
        <v>1.9593821510297482E-2</v>
      </c>
      <c r="T4" s="12">
        <f>SUM(D4,F4,H4,J4,L4,N4,P4,R4)</f>
        <v>3283</v>
      </c>
      <c r="U4" s="42">
        <f>T4/T$12</f>
        <v>6.1314059465112807E-2</v>
      </c>
    </row>
    <row r="5" spans="1:21" x14ac:dyDescent="0.25">
      <c r="A5" s="51">
        <v>2</v>
      </c>
      <c r="B5" s="47" t="s">
        <v>39</v>
      </c>
      <c r="C5" s="23">
        <v>2011</v>
      </c>
      <c r="D5" s="37">
        <v>662</v>
      </c>
      <c r="E5" s="28">
        <f t="shared" ref="E5:G11" si="0">D5/D$12</f>
        <v>0.10466403162055336</v>
      </c>
      <c r="F5" s="20">
        <v>952</v>
      </c>
      <c r="G5" s="31">
        <f t="shared" si="0"/>
        <v>0.1269502600346713</v>
      </c>
      <c r="H5" s="5">
        <v>371</v>
      </c>
      <c r="I5" s="28">
        <f t="shared" ref="I5" si="1">H5/H$12</f>
        <v>8.4935897435897439E-2</v>
      </c>
      <c r="J5" s="20">
        <v>824</v>
      </c>
      <c r="K5" s="31">
        <f t="shared" ref="K5" si="2">J5/J$12</f>
        <v>0.10937085213697903</v>
      </c>
      <c r="L5" s="5">
        <v>828</v>
      </c>
      <c r="M5" s="28">
        <f t="shared" ref="M5" si="3">L5/L$12</f>
        <v>9.1159308598480676E-2</v>
      </c>
      <c r="N5" s="20">
        <v>513</v>
      </c>
      <c r="O5" s="31">
        <f t="shared" ref="O5" si="4">N5/N$12</f>
        <v>9.210053859964093E-2</v>
      </c>
      <c r="P5" s="5">
        <v>4030</v>
      </c>
      <c r="Q5" s="28">
        <f t="shared" ref="Q5" si="5">P5/P$12</f>
        <v>0.65284302608132183</v>
      </c>
      <c r="R5" s="20">
        <v>522</v>
      </c>
      <c r="S5" s="38">
        <f t="shared" ref="S5" si="6">R5/R$12</f>
        <v>7.4656750572082375E-2</v>
      </c>
      <c r="T5" s="13">
        <f t="shared" ref="T5:T29" si="7">SUM(D5,F5,H5,J5,L5,N5,P5,R5)</f>
        <v>8702</v>
      </c>
      <c r="U5" s="43">
        <f t="shared" ref="U5" si="8">T5/T$12</f>
        <v>0.16252054385178544</v>
      </c>
    </row>
    <row r="6" spans="1:21" x14ac:dyDescent="0.25">
      <c r="A6" s="51">
        <v>3</v>
      </c>
      <c r="B6" s="47" t="s">
        <v>39</v>
      </c>
      <c r="C6" s="23">
        <v>2012</v>
      </c>
      <c r="D6" s="37">
        <v>2612</v>
      </c>
      <c r="E6" s="28">
        <f t="shared" si="0"/>
        <v>0.41296442687747037</v>
      </c>
      <c r="F6" s="20">
        <v>1965</v>
      </c>
      <c r="G6" s="31">
        <f t="shared" si="0"/>
        <v>0.26203493799173222</v>
      </c>
      <c r="H6" s="5">
        <v>789</v>
      </c>
      <c r="I6" s="28">
        <f t="shared" ref="I6" si="9">H6/H$12</f>
        <v>0.18063186813186813</v>
      </c>
      <c r="J6" s="20">
        <v>3412</v>
      </c>
      <c r="K6" s="31">
        <f t="shared" ref="K6" si="10">J6/J$12</f>
        <v>0.45288027608176268</v>
      </c>
      <c r="L6" s="5">
        <v>2072</v>
      </c>
      <c r="M6" s="28">
        <f t="shared" ref="M6" si="11">L6/L$12</f>
        <v>0.22811846306286468</v>
      </c>
      <c r="N6" s="20">
        <v>2372</v>
      </c>
      <c r="O6" s="31">
        <f t="shared" ref="O6" si="12">N6/N$12</f>
        <v>0.42585278276481148</v>
      </c>
      <c r="P6" s="5">
        <v>1080</v>
      </c>
      <c r="Q6" s="28">
        <f t="shared" ref="Q6" si="13">P6/P$12</f>
        <v>0.17495545115826988</v>
      </c>
      <c r="R6" s="20">
        <v>5010</v>
      </c>
      <c r="S6" s="38">
        <f t="shared" ref="S6" si="14">R6/R$12</f>
        <v>0.71653318077803207</v>
      </c>
      <c r="T6" s="13">
        <f t="shared" si="7"/>
        <v>19312</v>
      </c>
      <c r="U6" s="43">
        <f t="shared" ref="U6" si="15">T6/T$12</f>
        <v>0.36067533243687433</v>
      </c>
    </row>
    <row r="7" spans="1:21" x14ac:dyDescent="0.25">
      <c r="A7" s="51">
        <v>4</v>
      </c>
      <c r="B7" s="47" t="s">
        <v>39</v>
      </c>
      <c r="C7" s="23">
        <v>2013</v>
      </c>
      <c r="D7" s="37">
        <v>542</v>
      </c>
      <c r="E7" s="28">
        <f t="shared" si="0"/>
        <v>8.5691699604743085E-2</v>
      </c>
      <c r="F7" s="20">
        <v>319</v>
      </c>
      <c r="G7" s="32">
        <f t="shared" si="0"/>
        <v>4.2539005200693425E-2</v>
      </c>
      <c r="H7" s="5">
        <v>192</v>
      </c>
      <c r="I7" s="28">
        <f t="shared" ref="I7" si="16">H7/H$12</f>
        <v>4.3956043956043959E-2</v>
      </c>
      <c r="J7" s="20">
        <v>193</v>
      </c>
      <c r="K7" s="32">
        <f t="shared" ref="K7" si="17">J7/J$12</f>
        <v>2.5617202017520574E-2</v>
      </c>
      <c r="L7" s="5">
        <v>715</v>
      </c>
      <c r="M7" s="28">
        <f t="shared" ref="M7" si="18">L7/L$12</f>
        <v>7.8718485082021353E-2</v>
      </c>
      <c r="N7" s="20">
        <v>149</v>
      </c>
      <c r="O7" s="32">
        <f t="shared" ref="O7" si="19">N7/N$12</f>
        <v>2.675044883303411E-2</v>
      </c>
      <c r="P7" s="5" t="s">
        <v>12</v>
      </c>
      <c r="Q7" s="5" t="s">
        <v>12</v>
      </c>
      <c r="R7" s="20">
        <v>707</v>
      </c>
      <c r="S7" s="39">
        <f t="shared" ref="S7" si="20">R7/R$12</f>
        <v>0.10111556064073227</v>
      </c>
      <c r="T7" s="13">
        <f t="shared" si="7"/>
        <v>2817</v>
      </c>
      <c r="U7" s="43">
        <f t="shared" ref="U7" si="21">T7/T$12</f>
        <v>5.261093679964142E-2</v>
      </c>
    </row>
    <row r="8" spans="1:21" x14ac:dyDescent="0.25">
      <c r="A8" s="51">
        <v>5</v>
      </c>
      <c r="B8" s="47" t="s">
        <v>39</v>
      </c>
      <c r="C8" s="23">
        <v>2014</v>
      </c>
      <c r="D8" s="37">
        <v>34</v>
      </c>
      <c r="E8" s="28">
        <f t="shared" si="0"/>
        <v>5.3754940711462449E-3</v>
      </c>
      <c r="F8" s="20">
        <v>60</v>
      </c>
      <c r="G8" s="31">
        <f t="shared" si="0"/>
        <v>8.001066808907855E-3</v>
      </c>
      <c r="H8" s="5">
        <v>198</v>
      </c>
      <c r="I8" s="28">
        <f t="shared" ref="I8" si="22">H8/H$12</f>
        <v>4.5329670329670328E-2</v>
      </c>
      <c r="J8" s="20">
        <v>14</v>
      </c>
      <c r="K8" s="31">
        <f t="shared" ref="K8" si="23">J8/J$12</f>
        <v>1.8582426333952748E-3</v>
      </c>
      <c r="L8" s="5">
        <v>715</v>
      </c>
      <c r="M8" s="28">
        <f t="shared" ref="M8" si="24">L8/L$12</f>
        <v>7.8718485082021353E-2</v>
      </c>
      <c r="N8" s="20">
        <v>100</v>
      </c>
      <c r="O8" s="31">
        <f t="shared" ref="O8" si="25">N8/N$12</f>
        <v>1.7953321364452424E-2</v>
      </c>
      <c r="P8" s="5" t="s">
        <v>12</v>
      </c>
      <c r="Q8" s="5" t="s">
        <v>12</v>
      </c>
      <c r="R8" s="20">
        <v>29</v>
      </c>
      <c r="S8" s="38">
        <f t="shared" ref="S8" si="26">R8/R$12</f>
        <v>4.1475972540045763E-3</v>
      </c>
      <c r="T8" s="13">
        <f t="shared" si="7"/>
        <v>1150</v>
      </c>
      <c r="U8" s="43">
        <f t="shared" ref="U8" si="27">T8/T$12</f>
        <v>2.147766323024055E-2</v>
      </c>
    </row>
    <row r="9" spans="1:21" x14ac:dyDescent="0.25">
      <c r="A9" s="51">
        <v>6</v>
      </c>
      <c r="B9" s="47" t="s">
        <v>39</v>
      </c>
      <c r="C9" s="23">
        <v>2015</v>
      </c>
      <c r="D9" s="82">
        <v>516</v>
      </c>
      <c r="E9" s="28">
        <f t="shared" si="0"/>
        <v>8.1581027667984196E-2</v>
      </c>
      <c r="F9" s="83">
        <v>612</v>
      </c>
      <c r="G9" s="32">
        <f t="shared" si="0"/>
        <v>8.1610881450860109E-2</v>
      </c>
      <c r="H9" s="83">
        <v>708</v>
      </c>
      <c r="I9" s="28">
        <f t="shared" ref="I9" si="28">H9/H$12</f>
        <v>0.16208791208791209</v>
      </c>
      <c r="J9" s="83">
        <v>41</v>
      </c>
      <c r="K9" s="32">
        <f t="shared" ref="K9" si="29">J9/J$12</f>
        <v>5.4419962835147336E-3</v>
      </c>
      <c r="L9" s="83">
        <v>693</v>
      </c>
      <c r="M9" s="28">
        <f t="shared" ref="M9" si="30">L9/L$12</f>
        <v>7.6296377848728392E-2</v>
      </c>
      <c r="N9" s="83">
        <v>127</v>
      </c>
      <c r="O9" s="32">
        <f t="shared" ref="O9" si="31">N9/N$12</f>
        <v>2.2800718132854579E-2</v>
      </c>
      <c r="P9" s="83" t="s">
        <v>12</v>
      </c>
      <c r="Q9" s="5" t="s">
        <v>12</v>
      </c>
      <c r="R9" s="83">
        <v>12</v>
      </c>
      <c r="S9" s="39">
        <f t="shared" ref="S9" si="32">R9/R$12</f>
        <v>1.7162471395881006E-3</v>
      </c>
      <c r="T9" s="84">
        <f t="shared" si="7"/>
        <v>2709</v>
      </c>
      <c r="U9" s="43">
        <f t="shared" ref="U9" si="33">T9/T$12</f>
        <v>5.0593904078888391E-2</v>
      </c>
    </row>
    <row r="10" spans="1:21" x14ac:dyDescent="0.25">
      <c r="A10" s="51">
        <v>7</v>
      </c>
      <c r="B10" s="47" t="s">
        <v>39</v>
      </c>
      <c r="C10" s="23">
        <v>2016</v>
      </c>
      <c r="D10" s="37">
        <v>312</v>
      </c>
      <c r="E10" s="28">
        <f t="shared" si="0"/>
        <v>4.9328063241106716E-2</v>
      </c>
      <c r="F10" s="20">
        <v>159</v>
      </c>
      <c r="G10" s="32">
        <f t="shared" si="0"/>
        <v>2.1202827043605814E-2</v>
      </c>
      <c r="H10" s="5">
        <v>122</v>
      </c>
      <c r="I10" s="28">
        <f t="shared" ref="I10" si="34">H10/H$12</f>
        <v>2.7930402930402932E-2</v>
      </c>
      <c r="J10" s="20">
        <v>1248</v>
      </c>
      <c r="K10" s="32">
        <f t="shared" ref="K10" si="35">J10/J$12</f>
        <v>0.16564905760552165</v>
      </c>
      <c r="L10" s="5">
        <v>60</v>
      </c>
      <c r="M10" s="28">
        <f t="shared" ref="M10" si="36">L10/L$12</f>
        <v>6.6057469998899044E-3</v>
      </c>
      <c r="N10" s="20">
        <v>139</v>
      </c>
      <c r="O10" s="32">
        <f t="shared" ref="O10" si="37">N10/N$12</f>
        <v>2.4955116696588869E-2</v>
      </c>
      <c r="P10" s="5">
        <v>7</v>
      </c>
      <c r="Q10" s="28">
        <f t="shared" ref="Q10" si="38">P10/P$12</f>
        <v>1.133970516766564E-3</v>
      </c>
      <c r="R10" s="20">
        <v>119</v>
      </c>
      <c r="S10" s="39">
        <f t="shared" ref="S10" si="39">R10/R$12</f>
        <v>1.7019450800915333E-2</v>
      </c>
      <c r="T10" s="13">
        <f t="shared" si="7"/>
        <v>2166</v>
      </c>
      <c r="U10" s="43">
        <f t="shared" ref="U10" si="40">T10/T$12</f>
        <v>4.045271178843568E-2</v>
      </c>
    </row>
    <row r="11" spans="1:21" ht="15.75" thickBot="1" x14ac:dyDescent="0.3">
      <c r="A11" s="51">
        <v>8</v>
      </c>
      <c r="B11" s="48" t="s">
        <v>39</v>
      </c>
      <c r="C11" s="24">
        <v>2017</v>
      </c>
      <c r="D11" s="40">
        <v>1242</v>
      </c>
      <c r="E11" s="25">
        <f t="shared" si="0"/>
        <v>0.19636363636363635</v>
      </c>
      <c r="F11" s="21">
        <v>1870</v>
      </c>
      <c r="G11" s="41">
        <f t="shared" si="0"/>
        <v>0.24936658221096147</v>
      </c>
      <c r="H11" s="18">
        <v>1947</v>
      </c>
      <c r="I11" s="25">
        <f t="shared" ref="I11" si="41">H11/H$12</f>
        <v>0.44574175824175827</v>
      </c>
      <c r="J11" s="21">
        <v>1715</v>
      </c>
      <c r="K11" s="41">
        <f t="shared" ref="K11" si="42">J11/J$12</f>
        <v>0.22763472259092116</v>
      </c>
      <c r="L11" s="18">
        <v>3221</v>
      </c>
      <c r="M11" s="25">
        <f t="shared" ref="M11" si="43">L11/L$12</f>
        <v>0.35461851811075634</v>
      </c>
      <c r="N11" s="21">
        <v>2036</v>
      </c>
      <c r="O11" s="33">
        <f t="shared" ref="O11" si="44">N11/N$12</f>
        <v>0.36552962298025132</v>
      </c>
      <c r="P11" s="17">
        <v>918</v>
      </c>
      <c r="Q11" s="25">
        <f t="shared" ref="Q11" si="45">P11/P$12</f>
        <v>0.14871213348452941</v>
      </c>
      <c r="R11" s="21">
        <v>456</v>
      </c>
      <c r="S11" s="41">
        <f t="shared" ref="S11" si="46">R11/R$12</f>
        <v>6.5217391304347824E-2</v>
      </c>
      <c r="T11" s="14">
        <f t="shared" si="7"/>
        <v>13405</v>
      </c>
      <c r="U11" s="44">
        <f t="shared" ref="U11" si="47">T11/T$12</f>
        <v>0.25035484834902139</v>
      </c>
    </row>
    <row r="12" spans="1:21" ht="15.75" thickBot="1" x14ac:dyDescent="0.3">
      <c r="A12" s="51">
        <v>9</v>
      </c>
      <c r="B12" s="45" t="s">
        <v>50</v>
      </c>
      <c r="C12" s="88"/>
      <c r="D12" s="89">
        <f>SUM(D4:D11)</f>
        <v>6325</v>
      </c>
      <c r="E12" s="90">
        <f t="shared" ref="E12:P12" si="48">SUM(E4:E11)</f>
        <v>1</v>
      </c>
      <c r="F12" s="91">
        <f>SUM(F4:F11)</f>
        <v>7499</v>
      </c>
      <c r="G12" s="92">
        <f t="shared" si="48"/>
        <v>1</v>
      </c>
      <c r="H12" s="93">
        <f>SUM(H4:H11)</f>
        <v>4368</v>
      </c>
      <c r="I12" s="90">
        <f t="shared" si="48"/>
        <v>1</v>
      </c>
      <c r="J12" s="91">
        <f>SUM(J4:J11)</f>
        <v>7534</v>
      </c>
      <c r="K12" s="92">
        <f t="shared" si="48"/>
        <v>1</v>
      </c>
      <c r="L12" s="93">
        <f>SUM(L4:L11)</f>
        <v>9083</v>
      </c>
      <c r="M12" s="90">
        <f>SUM(M4:M11)</f>
        <v>1</v>
      </c>
      <c r="N12" s="91">
        <f t="shared" si="48"/>
        <v>5570</v>
      </c>
      <c r="O12" s="92">
        <f>SUM(O4:O11)</f>
        <v>1</v>
      </c>
      <c r="P12" s="93">
        <f t="shared" si="48"/>
        <v>6173</v>
      </c>
      <c r="Q12" s="90">
        <f>SUM(Q4:Q11)</f>
        <v>1</v>
      </c>
      <c r="R12" s="91">
        <f>SUM(R4:R11)</f>
        <v>6992</v>
      </c>
      <c r="S12" s="94">
        <f>SUM(S4:S11)</f>
        <v>1</v>
      </c>
      <c r="T12" s="95">
        <f>SUM(T4:T11)</f>
        <v>53544</v>
      </c>
      <c r="U12" s="96">
        <f>SUM(U4:U11)</f>
        <v>1.0000000000000002</v>
      </c>
    </row>
    <row r="13" spans="1:21" ht="15.75" thickBot="1" x14ac:dyDescent="0.3">
      <c r="A13" s="97">
        <v>10</v>
      </c>
      <c r="B13" s="81" t="s">
        <v>38</v>
      </c>
      <c r="C13" s="73"/>
      <c r="D13" s="74"/>
      <c r="E13" s="75"/>
      <c r="F13" s="76"/>
      <c r="G13" s="77"/>
      <c r="H13" s="76"/>
      <c r="I13" s="75"/>
      <c r="J13" s="76"/>
      <c r="K13" s="77"/>
      <c r="L13" s="76"/>
      <c r="M13" s="75"/>
      <c r="N13" s="76"/>
      <c r="O13" s="77"/>
      <c r="P13" s="76"/>
      <c r="Q13" s="75"/>
      <c r="R13" s="76"/>
      <c r="S13" s="78"/>
      <c r="T13" s="79"/>
      <c r="U13" s="80"/>
    </row>
    <row r="14" spans="1:21" x14ac:dyDescent="0.25">
      <c r="A14" s="52">
        <v>11</v>
      </c>
      <c r="B14" s="46" t="s">
        <v>40</v>
      </c>
      <c r="C14" s="22">
        <v>2010</v>
      </c>
      <c r="D14" s="35" t="s">
        <v>12</v>
      </c>
      <c r="E14" s="27" t="s">
        <v>12</v>
      </c>
      <c r="F14" s="19">
        <v>268</v>
      </c>
      <c r="G14" s="30">
        <f>F14/F$38</f>
        <v>0.10784708249496981</v>
      </c>
      <c r="H14" s="16" t="s">
        <v>12</v>
      </c>
      <c r="I14" s="27" t="s">
        <v>12</v>
      </c>
      <c r="J14" s="19" t="s">
        <v>12</v>
      </c>
      <c r="K14" s="19" t="s">
        <v>12</v>
      </c>
      <c r="L14" s="16">
        <v>345</v>
      </c>
      <c r="M14" s="27">
        <f>L14/L$38</f>
        <v>0.15026132404181183</v>
      </c>
      <c r="N14" s="19" t="s">
        <v>12</v>
      </c>
      <c r="O14" s="19" t="s">
        <v>12</v>
      </c>
      <c r="P14" s="16" t="s">
        <v>12</v>
      </c>
      <c r="Q14" s="16" t="s">
        <v>12</v>
      </c>
      <c r="R14" s="19">
        <v>2900</v>
      </c>
      <c r="S14" s="36">
        <f>R14/R$38</f>
        <v>0.34311405584477045</v>
      </c>
      <c r="T14" s="12">
        <f>SUM(D14,F14,H14,J14,L14,N14,P14,R14)</f>
        <v>3513</v>
      </c>
      <c r="U14" s="42">
        <f>T14/T$38</f>
        <v>0.20894545887111163</v>
      </c>
    </row>
    <row r="15" spans="1:21" x14ac:dyDescent="0.25">
      <c r="A15" s="51">
        <v>12</v>
      </c>
      <c r="B15" s="47" t="s">
        <v>40</v>
      </c>
      <c r="C15" s="23">
        <v>2011</v>
      </c>
      <c r="D15" s="37" t="s">
        <v>12</v>
      </c>
      <c r="E15" s="9" t="s">
        <v>12</v>
      </c>
      <c r="F15" s="20" t="s">
        <v>12</v>
      </c>
      <c r="G15" s="20" t="s">
        <v>12</v>
      </c>
      <c r="H15" s="5" t="s">
        <v>12</v>
      </c>
      <c r="I15" s="5" t="s">
        <v>12</v>
      </c>
      <c r="J15" s="20" t="s">
        <v>12</v>
      </c>
      <c r="K15" s="20" t="s">
        <v>12</v>
      </c>
      <c r="L15" s="5">
        <v>327</v>
      </c>
      <c r="M15" s="28">
        <f>L15/L$39</f>
        <v>7.7968526466380542E-2</v>
      </c>
      <c r="N15" s="20" t="s">
        <v>12</v>
      </c>
      <c r="O15" s="20" t="s">
        <v>12</v>
      </c>
      <c r="P15" s="5" t="s">
        <v>12</v>
      </c>
      <c r="Q15" s="5" t="s">
        <v>12</v>
      </c>
      <c r="R15" s="20" t="s">
        <v>12</v>
      </c>
      <c r="S15" s="20" t="s">
        <v>12</v>
      </c>
      <c r="T15" s="13">
        <f t="shared" si="7"/>
        <v>327</v>
      </c>
      <c r="U15" s="43">
        <f>T15/T$39</f>
        <v>1.2146651313101296E-2</v>
      </c>
    </row>
    <row r="16" spans="1:21" x14ac:dyDescent="0.25">
      <c r="A16" s="51">
        <v>13</v>
      </c>
      <c r="B16" s="47" t="s">
        <v>40</v>
      </c>
      <c r="C16" s="23">
        <v>2012</v>
      </c>
      <c r="D16" s="37" t="s">
        <v>12</v>
      </c>
      <c r="E16" s="9" t="s">
        <v>12</v>
      </c>
      <c r="F16" s="20" t="s">
        <v>12</v>
      </c>
      <c r="G16" s="20" t="s">
        <v>12</v>
      </c>
      <c r="H16" s="5" t="s">
        <v>12</v>
      </c>
      <c r="I16" s="5" t="s">
        <v>12</v>
      </c>
      <c r="J16" s="20" t="s">
        <v>12</v>
      </c>
      <c r="K16" s="20" t="s">
        <v>12</v>
      </c>
      <c r="L16" s="5" t="s">
        <v>12</v>
      </c>
      <c r="M16" s="5" t="s">
        <v>12</v>
      </c>
      <c r="N16" s="20" t="s">
        <v>12</v>
      </c>
      <c r="O16" s="20" t="s">
        <v>12</v>
      </c>
      <c r="P16" s="5" t="s">
        <v>12</v>
      </c>
      <c r="Q16" s="5" t="s">
        <v>12</v>
      </c>
      <c r="R16" s="20" t="s">
        <v>12</v>
      </c>
      <c r="S16" s="20" t="s">
        <v>12</v>
      </c>
      <c r="T16" s="13">
        <f t="shared" si="7"/>
        <v>0</v>
      </c>
      <c r="U16" s="43">
        <f>T16/T$40</f>
        <v>0</v>
      </c>
    </row>
    <row r="17" spans="1:21" x14ac:dyDescent="0.25">
      <c r="A17" s="51">
        <v>14</v>
      </c>
      <c r="B17" s="47" t="s">
        <v>40</v>
      </c>
      <c r="C17" s="23">
        <v>2013</v>
      </c>
      <c r="D17" s="37">
        <v>50</v>
      </c>
      <c r="E17" s="28">
        <f>D17/D$41</f>
        <v>0.61728395061728392</v>
      </c>
      <c r="F17" s="20" t="s">
        <v>12</v>
      </c>
      <c r="G17" s="20" t="s">
        <v>12</v>
      </c>
      <c r="H17" s="5" t="s">
        <v>12</v>
      </c>
      <c r="I17" s="5" t="s">
        <v>12</v>
      </c>
      <c r="J17" s="20" t="s">
        <v>12</v>
      </c>
      <c r="K17" s="20" t="s">
        <v>12</v>
      </c>
      <c r="L17" s="5">
        <v>250</v>
      </c>
      <c r="M17" s="28">
        <f>L17/L$41</f>
        <v>6.3922270519048835E-2</v>
      </c>
      <c r="N17" s="20" t="s">
        <v>12</v>
      </c>
      <c r="O17" s="20" t="s">
        <v>12</v>
      </c>
      <c r="P17" s="5" t="s">
        <v>12</v>
      </c>
      <c r="Q17" s="5" t="s">
        <v>12</v>
      </c>
      <c r="R17" s="20" t="s">
        <v>12</v>
      </c>
      <c r="S17" s="20" t="s">
        <v>12</v>
      </c>
      <c r="T17" s="13">
        <f t="shared" si="7"/>
        <v>300</v>
      </c>
      <c r="U17" s="43">
        <f>T17/T$41</f>
        <v>2.6265102433899491E-2</v>
      </c>
    </row>
    <row r="18" spans="1:21" x14ac:dyDescent="0.25">
      <c r="A18" s="51">
        <v>15</v>
      </c>
      <c r="B18" s="47" t="s">
        <v>40</v>
      </c>
      <c r="C18" s="23">
        <v>2014</v>
      </c>
      <c r="D18" s="37" t="s">
        <v>12</v>
      </c>
      <c r="E18" s="9" t="s">
        <v>12</v>
      </c>
      <c r="F18" s="20" t="s">
        <v>12</v>
      </c>
      <c r="G18" s="20" t="s">
        <v>12</v>
      </c>
      <c r="H18" s="5" t="s">
        <v>12</v>
      </c>
      <c r="I18" s="5" t="s">
        <v>12</v>
      </c>
      <c r="J18" s="20" t="s">
        <v>12</v>
      </c>
      <c r="K18" s="20" t="s">
        <v>12</v>
      </c>
      <c r="L18" s="5">
        <v>618</v>
      </c>
      <c r="M18" s="28">
        <f>L18/L$42</f>
        <v>0.11880046136101499</v>
      </c>
      <c r="N18" s="20" t="s">
        <v>12</v>
      </c>
      <c r="O18" s="20" t="s">
        <v>12</v>
      </c>
      <c r="P18" s="5" t="s">
        <v>12</v>
      </c>
      <c r="Q18" s="5" t="s">
        <v>12</v>
      </c>
      <c r="R18" s="20" t="s">
        <v>12</v>
      </c>
      <c r="S18" s="20" t="s">
        <v>12</v>
      </c>
      <c r="T18" s="13">
        <f t="shared" si="7"/>
        <v>618</v>
      </c>
      <c r="U18" s="43">
        <f>T18/T$42</f>
        <v>2.2964586971870239E-2</v>
      </c>
    </row>
    <row r="19" spans="1:21" x14ac:dyDescent="0.25">
      <c r="A19" s="51">
        <v>16</v>
      </c>
      <c r="B19" s="47" t="s">
        <v>40</v>
      </c>
      <c r="C19" s="23">
        <v>2015</v>
      </c>
      <c r="D19" s="37" t="s">
        <v>12</v>
      </c>
      <c r="E19" s="9" t="s">
        <v>12</v>
      </c>
      <c r="F19" s="20">
        <v>879</v>
      </c>
      <c r="G19" s="32">
        <f>F19/F$43</f>
        <v>0.2322324966974901</v>
      </c>
      <c r="H19" s="5" t="s">
        <v>12</v>
      </c>
      <c r="I19" s="5" t="s">
        <v>12</v>
      </c>
      <c r="J19" s="20" t="s">
        <v>12</v>
      </c>
      <c r="K19" s="20" t="s">
        <v>12</v>
      </c>
      <c r="L19" s="5">
        <v>360</v>
      </c>
      <c r="M19" s="28">
        <f>L19/L$43</f>
        <v>0.18452075858534084</v>
      </c>
      <c r="N19" s="20" t="s">
        <v>12</v>
      </c>
      <c r="O19" s="20" t="s">
        <v>12</v>
      </c>
      <c r="P19" s="5">
        <v>35</v>
      </c>
      <c r="Q19" s="28">
        <f>P19/P$43</f>
        <v>0.13461538461538461</v>
      </c>
      <c r="R19" s="20" t="s">
        <v>12</v>
      </c>
      <c r="S19" s="20" t="s">
        <v>12</v>
      </c>
      <c r="T19" s="13">
        <f>SUM(D19,F19,H19,J19,L19,N19,P19,R19)</f>
        <v>1274</v>
      </c>
      <c r="U19" s="43">
        <f>T19/T$43</f>
        <v>5.345305026432827E-2</v>
      </c>
    </row>
    <row r="20" spans="1:21" x14ac:dyDescent="0.25">
      <c r="A20" s="51">
        <v>17</v>
      </c>
      <c r="B20" s="47" t="s">
        <v>40</v>
      </c>
      <c r="C20" s="23">
        <v>2016</v>
      </c>
      <c r="D20" s="37" t="s">
        <v>12</v>
      </c>
      <c r="E20" s="9" t="s">
        <v>12</v>
      </c>
      <c r="F20" s="20">
        <v>283</v>
      </c>
      <c r="G20" s="32">
        <f>F20/F$44</f>
        <v>0.19410150891632372</v>
      </c>
      <c r="H20" s="5" t="s">
        <v>12</v>
      </c>
      <c r="I20" s="5" t="s">
        <v>12</v>
      </c>
      <c r="J20" s="20" t="s">
        <v>12</v>
      </c>
      <c r="K20" s="20" t="s">
        <v>12</v>
      </c>
      <c r="L20" s="5">
        <v>24</v>
      </c>
      <c r="M20" s="28">
        <f>L20/L$44</f>
        <v>7.4534161490683232E-2</v>
      </c>
      <c r="N20" s="20" t="s">
        <v>12</v>
      </c>
      <c r="O20" s="20" t="s">
        <v>12</v>
      </c>
      <c r="P20" s="5">
        <v>122</v>
      </c>
      <c r="Q20" s="28">
        <f>P20/P$44</f>
        <v>0.72619047619047616</v>
      </c>
      <c r="R20" s="20">
        <v>120</v>
      </c>
      <c r="S20" s="39">
        <f>R20/R$44</f>
        <v>7.8817733990147777E-3</v>
      </c>
      <c r="T20" s="13">
        <f t="shared" si="7"/>
        <v>549</v>
      </c>
      <c r="U20" s="43">
        <f>T20/T$44</f>
        <v>2.8447069796362506E-2</v>
      </c>
    </row>
    <row r="21" spans="1:21" ht="15.75" thickBot="1" x14ac:dyDescent="0.3">
      <c r="A21" s="51">
        <v>18</v>
      </c>
      <c r="B21" s="48" t="s">
        <v>40</v>
      </c>
      <c r="C21" s="24">
        <v>2017</v>
      </c>
      <c r="D21" s="40" t="s">
        <v>12</v>
      </c>
      <c r="E21" s="17" t="s">
        <v>12</v>
      </c>
      <c r="F21" s="21">
        <v>1331</v>
      </c>
      <c r="G21" s="33">
        <f>F21/F$45</f>
        <v>0.49314560948499442</v>
      </c>
      <c r="H21" s="18" t="s">
        <v>12</v>
      </c>
      <c r="I21" s="18" t="s">
        <v>12</v>
      </c>
      <c r="J21" s="21" t="s">
        <v>12</v>
      </c>
      <c r="K21" s="21" t="s">
        <v>12</v>
      </c>
      <c r="L21" s="18" t="s">
        <v>12</v>
      </c>
      <c r="M21" s="18" t="s">
        <v>12</v>
      </c>
      <c r="N21" s="21" t="s">
        <v>12</v>
      </c>
      <c r="O21" s="21" t="s">
        <v>12</v>
      </c>
      <c r="P21" s="18" t="s">
        <v>12</v>
      </c>
      <c r="Q21" s="18" t="s">
        <v>12</v>
      </c>
      <c r="R21" s="21" t="s">
        <v>12</v>
      </c>
      <c r="S21" s="21" t="s">
        <v>12</v>
      </c>
      <c r="T21" s="14">
        <f t="shared" si="7"/>
        <v>1331</v>
      </c>
      <c r="U21" s="44">
        <f>T21/T$45</f>
        <v>0.24832089552238806</v>
      </c>
    </row>
    <row r="22" spans="1:21" x14ac:dyDescent="0.25">
      <c r="A22" s="51">
        <v>19</v>
      </c>
      <c r="B22" s="46" t="s">
        <v>41</v>
      </c>
      <c r="C22" s="22">
        <v>2010</v>
      </c>
      <c r="D22" s="35">
        <v>1663</v>
      </c>
      <c r="E22" s="27">
        <f>D22/D$38</f>
        <v>0.96349942062572425</v>
      </c>
      <c r="F22" s="19">
        <v>80</v>
      </c>
      <c r="G22" s="30">
        <f>F22/F$38</f>
        <v>3.2193158953722337E-2</v>
      </c>
      <c r="H22" s="16" t="s">
        <v>12</v>
      </c>
      <c r="I22" s="16" t="s">
        <v>12</v>
      </c>
      <c r="J22" s="19" t="s">
        <v>12</v>
      </c>
      <c r="K22" s="19" t="s">
        <v>12</v>
      </c>
      <c r="L22" s="16" t="s">
        <v>12</v>
      </c>
      <c r="M22" s="16" t="s">
        <v>12</v>
      </c>
      <c r="N22" s="19" t="s">
        <v>12</v>
      </c>
      <c r="O22" s="19" t="s">
        <v>12</v>
      </c>
      <c r="P22" s="16" t="s">
        <v>12</v>
      </c>
      <c r="Q22" s="16" t="s">
        <v>12</v>
      </c>
      <c r="R22" s="19" t="s">
        <v>12</v>
      </c>
      <c r="S22" s="19" t="s">
        <v>12</v>
      </c>
      <c r="T22" s="12">
        <f t="shared" si="7"/>
        <v>1743</v>
      </c>
      <c r="U22" s="42">
        <f>T22/T$38</f>
        <v>0.10366977933741747</v>
      </c>
    </row>
    <row r="23" spans="1:21" x14ac:dyDescent="0.25">
      <c r="A23" s="51">
        <v>20</v>
      </c>
      <c r="B23" s="47" t="s">
        <v>41</v>
      </c>
      <c r="C23" s="23">
        <v>2011</v>
      </c>
      <c r="D23" s="82" t="s">
        <v>12</v>
      </c>
      <c r="E23" s="28" t="s">
        <v>12</v>
      </c>
      <c r="F23" s="83" t="s">
        <v>12</v>
      </c>
      <c r="G23" s="32" t="s">
        <v>12</v>
      </c>
      <c r="H23" s="83">
        <v>685</v>
      </c>
      <c r="I23" s="28">
        <f>H23/H$39</f>
        <v>0.24640287769784172</v>
      </c>
      <c r="J23" s="83" t="s">
        <v>12</v>
      </c>
      <c r="K23" s="32" t="s">
        <v>12</v>
      </c>
      <c r="L23" s="83">
        <v>720</v>
      </c>
      <c r="M23" s="28">
        <f>L23/L$39</f>
        <v>0.17167381974248927</v>
      </c>
      <c r="N23" s="83" t="s">
        <v>12</v>
      </c>
      <c r="O23" s="32" t="s">
        <v>12</v>
      </c>
      <c r="P23" s="83" t="s">
        <v>12</v>
      </c>
      <c r="Q23" s="28" t="s">
        <v>12</v>
      </c>
      <c r="R23" s="83" t="s">
        <v>12</v>
      </c>
      <c r="S23" s="39" t="s">
        <v>12</v>
      </c>
      <c r="T23" s="84">
        <f>SUM(D23,F23,H23,J23,L23,N23,P23,R23)</f>
        <v>1405</v>
      </c>
      <c r="U23" s="43">
        <f>T23/T$39</f>
        <v>5.2189740351398534E-2</v>
      </c>
    </row>
    <row r="24" spans="1:21" x14ac:dyDescent="0.25">
      <c r="A24" s="51">
        <v>21</v>
      </c>
      <c r="B24" s="47" t="s">
        <v>41</v>
      </c>
      <c r="C24" s="23">
        <v>2012</v>
      </c>
      <c r="D24" s="37">
        <v>6705</v>
      </c>
      <c r="E24" s="28">
        <f>D24/D$40</f>
        <v>0.98227365953706414</v>
      </c>
      <c r="F24" s="20" t="s">
        <v>12</v>
      </c>
      <c r="G24" s="20" t="s">
        <v>12</v>
      </c>
      <c r="H24" s="5">
        <v>81</v>
      </c>
      <c r="I24" s="28">
        <f>H24/H$40</f>
        <v>4.5685279187817257E-2</v>
      </c>
      <c r="J24" s="20">
        <v>4159</v>
      </c>
      <c r="K24" s="31">
        <f>J24/J$40</f>
        <v>0.57739830626127997</v>
      </c>
      <c r="L24" s="5">
        <v>1434</v>
      </c>
      <c r="M24" s="28">
        <f>L24/L$40</f>
        <v>0.29122664500406176</v>
      </c>
      <c r="N24" s="20">
        <v>6479</v>
      </c>
      <c r="O24" s="31">
        <f>N24/N$40</f>
        <v>0.79623940027036988</v>
      </c>
      <c r="P24" s="5">
        <v>1726</v>
      </c>
      <c r="Q24" s="28">
        <f>P24/P$40</f>
        <v>1</v>
      </c>
      <c r="R24" s="20" t="s">
        <v>12</v>
      </c>
      <c r="S24" s="20" t="s">
        <v>12</v>
      </c>
      <c r="T24" s="13">
        <f t="shared" si="7"/>
        <v>20584</v>
      </c>
      <c r="U24" s="43">
        <f>T24/T$40</f>
        <v>0.4654696757270137</v>
      </c>
    </row>
    <row r="25" spans="1:21" x14ac:dyDescent="0.25">
      <c r="A25" s="51">
        <v>22</v>
      </c>
      <c r="B25" s="47" t="s">
        <v>41</v>
      </c>
      <c r="C25" s="23">
        <v>2013</v>
      </c>
      <c r="D25" s="37" t="s">
        <v>12</v>
      </c>
      <c r="E25" s="9" t="s">
        <v>12</v>
      </c>
      <c r="F25" s="20" t="s">
        <v>12</v>
      </c>
      <c r="G25" s="20" t="s">
        <v>12</v>
      </c>
      <c r="H25" s="5">
        <v>289</v>
      </c>
      <c r="I25" s="28">
        <f>H25/H$41</f>
        <v>0.11606425702811245</v>
      </c>
      <c r="J25" s="20" t="s">
        <v>12</v>
      </c>
      <c r="K25" s="20" t="s">
        <v>12</v>
      </c>
      <c r="L25" s="5">
        <v>581</v>
      </c>
      <c r="M25" s="28">
        <f>L25/L$41</f>
        <v>0.14855535668626949</v>
      </c>
      <c r="N25" s="20" t="s">
        <v>12</v>
      </c>
      <c r="O25" s="20" t="s">
        <v>12</v>
      </c>
      <c r="P25" s="5" t="s">
        <v>12</v>
      </c>
      <c r="Q25" s="5" t="s">
        <v>12</v>
      </c>
      <c r="R25" s="20" t="s">
        <v>12</v>
      </c>
      <c r="S25" s="20" t="s">
        <v>12</v>
      </c>
      <c r="T25" s="13">
        <f t="shared" si="7"/>
        <v>870</v>
      </c>
      <c r="U25" s="43">
        <f>T25/T$41</f>
        <v>7.6168797058308521E-2</v>
      </c>
    </row>
    <row r="26" spans="1:21" x14ac:dyDescent="0.25">
      <c r="A26" s="51">
        <v>23</v>
      </c>
      <c r="B26" s="47" t="s">
        <v>41</v>
      </c>
      <c r="C26" s="23">
        <v>2014</v>
      </c>
      <c r="D26" s="37" t="s">
        <v>12</v>
      </c>
      <c r="E26" s="9" t="s">
        <v>12</v>
      </c>
      <c r="F26" s="20" t="s">
        <v>12</v>
      </c>
      <c r="G26" s="20" t="s">
        <v>12</v>
      </c>
      <c r="H26" s="5">
        <v>250</v>
      </c>
      <c r="I26" s="28">
        <f>H26/H$42</f>
        <v>6.3516260162601632E-2</v>
      </c>
      <c r="J26" s="20" t="s">
        <v>12</v>
      </c>
      <c r="K26" s="20" t="s">
        <v>12</v>
      </c>
      <c r="L26" s="5">
        <v>290</v>
      </c>
      <c r="M26" s="28">
        <f>L26/L$42</f>
        <v>5.5747789311803152E-2</v>
      </c>
      <c r="N26" s="20" t="s">
        <v>12</v>
      </c>
      <c r="O26" s="20" t="s">
        <v>12</v>
      </c>
      <c r="P26" s="5">
        <v>123</v>
      </c>
      <c r="Q26" s="28">
        <f>P26/P$42</f>
        <v>1</v>
      </c>
      <c r="R26" s="20">
        <v>400</v>
      </c>
      <c r="S26" s="38">
        <f>R26/R$42</f>
        <v>3.5220568812186319E-2</v>
      </c>
      <c r="T26" s="13">
        <f t="shared" si="7"/>
        <v>1063</v>
      </c>
      <c r="U26" s="43">
        <f>T26/T$42</f>
        <v>3.9500575972650588E-2</v>
      </c>
    </row>
    <row r="27" spans="1:21" x14ac:dyDescent="0.25">
      <c r="A27" s="51">
        <v>24</v>
      </c>
      <c r="B27" s="47" t="s">
        <v>41</v>
      </c>
      <c r="C27" s="23">
        <v>2015</v>
      </c>
      <c r="D27" s="37" t="s">
        <v>12</v>
      </c>
      <c r="E27" s="9" t="s">
        <v>12</v>
      </c>
      <c r="F27" s="20">
        <v>413</v>
      </c>
      <c r="G27" s="32">
        <f>F27/F$43</f>
        <v>0.10911492734478204</v>
      </c>
      <c r="H27" s="5" t="s">
        <v>12</v>
      </c>
      <c r="I27" s="5" t="s">
        <v>12</v>
      </c>
      <c r="J27" s="20" t="s">
        <v>12</v>
      </c>
      <c r="K27" s="20" t="s">
        <v>12</v>
      </c>
      <c r="L27" s="5">
        <v>93</v>
      </c>
      <c r="M27" s="28">
        <f>L27/L$43</f>
        <v>4.7667862634546386E-2</v>
      </c>
      <c r="N27" s="20" t="s">
        <v>12</v>
      </c>
      <c r="O27" s="20" t="s">
        <v>12</v>
      </c>
      <c r="P27" s="5" t="s">
        <v>12</v>
      </c>
      <c r="Q27" s="5" t="s">
        <v>12</v>
      </c>
      <c r="R27" s="20" t="s">
        <v>12</v>
      </c>
      <c r="S27" s="20" t="s">
        <v>12</v>
      </c>
      <c r="T27" s="13">
        <f t="shared" si="7"/>
        <v>506</v>
      </c>
      <c r="U27" s="43">
        <f>T27/T$43</f>
        <v>2.123017537970966E-2</v>
      </c>
    </row>
    <row r="28" spans="1:21" x14ac:dyDescent="0.25">
      <c r="A28" s="51">
        <v>25</v>
      </c>
      <c r="B28" s="47" t="s">
        <v>41</v>
      </c>
      <c r="C28" s="23">
        <v>2016</v>
      </c>
      <c r="D28" s="37" t="s">
        <v>12</v>
      </c>
      <c r="E28" s="9" t="s">
        <v>12</v>
      </c>
      <c r="F28" s="20" t="s">
        <v>12</v>
      </c>
      <c r="G28" s="20" t="s">
        <v>12</v>
      </c>
      <c r="H28" s="5" t="s">
        <v>12</v>
      </c>
      <c r="I28" s="5" t="s">
        <v>12</v>
      </c>
      <c r="J28" s="20" t="s">
        <v>12</v>
      </c>
      <c r="K28" s="20" t="s">
        <v>12</v>
      </c>
      <c r="L28" s="5">
        <v>12</v>
      </c>
      <c r="M28" s="28">
        <f>L28/L$44</f>
        <v>3.7267080745341616E-2</v>
      </c>
      <c r="N28" s="20" t="s">
        <v>12</v>
      </c>
      <c r="O28" s="20" t="s">
        <v>12</v>
      </c>
      <c r="P28" s="5">
        <v>46</v>
      </c>
      <c r="Q28" s="28">
        <f>P28/P$44</f>
        <v>0.27380952380952384</v>
      </c>
      <c r="R28" s="20">
        <v>30</v>
      </c>
      <c r="S28" s="39">
        <f>R28/R$44</f>
        <v>1.9704433497536944E-3</v>
      </c>
      <c r="T28" s="13">
        <f t="shared" si="7"/>
        <v>88</v>
      </c>
      <c r="U28" s="43">
        <f>T28/T$44</f>
        <v>4.5598217524224051E-3</v>
      </c>
    </row>
    <row r="29" spans="1:21" ht="15.75" thickBot="1" x14ac:dyDescent="0.3">
      <c r="A29" s="51">
        <v>26</v>
      </c>
      <c r="B29" s="48" t="s">
        <v>41</v>
      </c>
      <c r="C29" s="24">
        <v>2017</v>
      </c>
      <c r="D29" s="40" t="s">
        <v>12</v>
      </c>
      <c r="E29" s="17" t="s">
        <v>12</v>
      </c>
      <c r="F29" s="21" t="s">
        <v>12</v>
      </c>
      <c r="G29" s="21" t="s">
        <v>12</v>
      </c>
      <c r="H29" s="18" t="s">
        <v>12</v>
      </c>
      <c r="I29" s="18" t="s">
        <v>12</v>
      </c>
      <c r="J29" s="21" t="s">
        <v>12</v>
      </c>
      <c r="K29" s="21" t="s">
        <v>12</v>
      </c>
      <c r="L29" s="18" t="s">
        <v>12</v>
      </c>
      <c r="M29" s="18" t="s">
        <v>12</v>
      </c>
      <c r="N29" s="21" t="s">
        <v>12</v>
      </c>
      <c r="O29" s="21" t="s">
        <v>12</v>
      </c>
      <c r="P29" s="18" t="s">
        <v>12</v>
      </c>
      <c r="Q29" s="18" t="s">
        <v>12</v>
      </c>
      <c r="R29" s="21" t="s">
        <v>12</v>
      </c>
      <c r="S29" s="21" t="s">
        <v>12</v>
      </c>
      <c r="T29" s="14">
        <f t="shared" si="7"/>
        <v>0</v>
      </c>
      <c r="U29" s="44">
        <f>T29/T$45</f>
        <v>0</v>
      </c>
    </row>
    <row r="30" spans="1:21" x14ac:dyDescent="0.25">
      <c r="A30" s="51">
        <v>27</v>
      </c>
      <c r="B30" s="46" t="s">
        <v>42</v>
      </c>
      <c r="C30" s="22">
        <v>2010</v>
      </c>
      <c r="D30" s="35">
        <v>63</v>
      </c>
      <c r="E30" s="27">
        <f>D30/D$38</f>
        <v>3.6500579374275782E-2</v>
      </c>
      <c r="F30" s="19">
        <v>2137</v>
      </c>
      <c r="G30" s="30">
        <f>F30/F$38</f>
        <v>0.8599597585513078</v>
      </c>
      <c r="H30" s="16">
        <v>599</v>
      </c>
      <c r="I30" s="27">
        <f>H30/H$38</f>
        <v>1</v>
      </c>
      <c r="J30" s="19">
        <v>208</v>
      </c>
      <c r="K30" s="30">
        <f>J30/J$38</f>
        <v>1</v>
      </c>
      <c r="L30" s="16">
        <v>1951</v>
      </c>
      <c r="M30" s="27">
        <f>L30/L$38</f>
        <v>0.84973867595818819</v>
      </c>
      <c r="N30" s="19">
        <v>1040</v>
      </c>
      <c r="O30" s="30">
        <f>N30/N$38</f>
        <v>1</v>
      </c>
      <c r="P30" s="16">
        <v>7</v>
      </c>
      <c r="Q30" s="27">
        <f>P30/P$38</f>
        <v>1</v>
      </c>
      <c r="R30" s="19">
        <v>5552</v>
      </c>
      <c r="S30" s="36">
        <f>R30/R$38</f>
        <v>0.6568859441552295</v>
      </c>
      <c r="T30" s="12">
        <f t="shared" ref="T30:T37" si="49">SUM(D30,F30,H30,J30,L30,N30,P30,R30)</f>
        <v>11557</v>
      </c>
      <c r="U30" s="42">
        <f>T30/T$38</f>
        <v>0.6873847617914709</v>
      </c>
    </row>
    <row r="31" spans="1:21" x14ac:dyDescent="0.25">
      <c r="A31" s="51">
        <v>28</v>
      </c>
      <c r="B31" s="47" t="s">
        <v>42</v>
      </c>
      <c r="C31" s="23">
        <v>2011</v>
      </c>
      <c r="D31" s="37">
        <v>72</v>
      </c>
      <c r="E31" s="28">
        <f>D31/D$39</f>
        <v>1</v>
      </c>
      <c r="F31" s="20">
        <v>2259</v>
      </c>
      <c r="G31" s="31">
        <f>F31/F$39</f>
        <v>1</v>
      </c>
      <c r="H31" s="5">
        <v>2095</v>
      </c>
      <c r="I31" s="28">
        <f>H31/H$39</f>
        <v>0.75359712230215825</v>
      </c>
      <c r="J31" s="20">
        <v>2428</v>
      </c>
      <c r="K31" s="31">
        <f>J31/J$39</f>
        <v>1</v>
      </c>
      <c r="L31" s="5">
        <v>3147</v>
      </c>
      <c r="M31" s="28">
        <f>L31/L$39</f>
        <v>0.75035765379113017</v>
      </c>
      <c r="N31" s="20">
        <v>1235</v>
      </c>
      <c r="O31" s="31">
        <f>N31/N$39</f>
        <v>1</v>
      </c>
      <c r="P31" s="5">
        <v>6800</v>
      </c>
      <c r="Q31" s="28">
        <f>P31/P$39</f>
        <v>1</v>
      </c>
      <c r="R31" s="20">
        <v>7153</v>
      </c>
      <c r="S31" s="38">
        <f>R31/R$39</f>
        <v>1</v>
      </c>
      <c r="T31" s="13">
        <f>SUM(D31,F31,H31,J31,L31,N31,P31,R31)</f>
        <v>25189</v>
      </c>
      <c r="U31" s="43">
        <f>T31/T$39</f>
        <v>0.93566360833550022</v>
      </c>
    </row>
    <row r="32" spans="1:21" x14ac:dyDescent="0.25">
      <c r="A32" s="51">
        <v>29</v>
      </c>
      <c r="B32" s="47" t="s">
        <v>42</v>
      </c>
      <c r="C32" s="23">
        <v>2012</v>
      </c>
      <c r="D32" s="82">
        <v>121</v>
      </c>
      <c r="E32" s="28">
        <f>D32/D$40</f>
        <v>1.7726340462935832E-2</v>
      </c>
      <c r="F32" s="83" t="s">
        <v>12</v>
      </c>
      <c r="G32" s="32" t="s">
        <v>12</v>
      </c>
      <c r="H32" s="83">
        <v>1692</v>
      </c>
      <c r="I32" s="28">
        <f>H32/H$40</f>
        <v>0.95431472081218272</v>
      </c>
      <c r="J32" s="83">
        <v>3044</v>
      </c>
      <c r="K32" s="31">
        <f>J32/J$40</f>
        <v>0.42260169373871997</v>
      </c>
      <c r="L32" s="83">
        <v>3490</v>
      </c>
      <c r="M32" s="28">
        <f>L32/L$40</f>
        <v>0.7087733549959383</v>
      </c>
      <c r="N32" s="83">
        <v>1658</v>
      </c>
      <c r="O32" s="31">
        <f>N32/N$40</f>
        <v>0.20376059972963009</v>
      </c>
      <c r="P32" s="83" t="s">
        <v>12</v>
      </c>
      <c r="Q32" s="28" t="s">
        <v>12</v>
      </c>
      <c r="R32" s="83">
        <v>13633</v>
      </c>
      <c r="S32" s="38">
        <f>R32/R$40</f>
        <v>1</v>
      </c>
      <c r="T32" s="84">
        <f t="shared" ref="T32:T37" si="50">SUM(D32,F32,H32,J32,L32,N32,P32,R32)</f>
        <v>23638</v>
      </c>
      <c r="U32" s="43">
        <f>T32/T$40</f>
        <v>0.5345303242729863</v>
      </c>
    </row>
    <row r="33" spans="1:21" x14ac:dyDescent="0.25">
      <c r="A33" s="51">
        <v>30</v>
      </c>
      <c r="B33" s="47" t="s">
        <v>42</v>
      </c>
      <c r="C33" s="23">
        <v>2013</v>
      </c>
      <c r="D33" s="82">
        <v>31</v>
      </c>
      <c r="E33" s="28">
        <f>D33/D$41</f>
        <v>0.38271604938271603</v>
      </c>
      <c r="F33" s="83">
        <v>3856</v>
      </c>
      <c r="G33" s="32">
        <f>F33/F$41</f>
        <v>1</v>
      </c>
      <c r="H33" s="83">
        <v>2201</v>
      </c>
      <c r="I33" s="28">
        <f>H33/H$41</f>
        <v>0.88393574297188759</v>
      </c>
      <c r="J33" s="83">
        <v>801</v>
      </c>
      <c r="K33" s="32">
        <f>J33/J$41</f>
        <v>1</v>
      </c>
      <c r="L33" s="83">
        <v>3080</v>
      </c>
      <c r="M33" s="28">
        <f>L33/L$41</f>
        <v>0.78752237279468162</v>
      </c>
      <c r="N33" s="83">
        <v>259</v>
      </c>
      <c r="O33" s="32">
        <f>N33/N$41</f>
        <v>1</v>
      </c>
      <c r="P33" s="83">
        <v>24</v>
      </c>
      <c r="Q33" s="28">
        <f>P33/P$41</f>
        <v>1</v>
      </c>
      <c r="R33" s="83" t="s">
        <v>12</v>
      </c>
      <c r="S33" s="39" t="s">
        <v>12</v>
      </c>
      <c r="T33" s="84">
        <f t="shared" si="50"/>
        <v>10252</v>
      </c>
      <c r="U33" s="43">
        <f>T33/T$41</f>
        <v>0.89756610050779195</v>
      </c>
    </row>
    <row r="34" spans="1:21" x14ac:dyDescent="0.25">
      <c r="A34" s="51">
        <v>31</v>
      </c>
      <c r="B34" s="47" t="s">
        <v>42</v>
      </c>
      <c r="C34" s="23">
        <v>2014</v>
      </c>
      <c r="D34" s="37">
        <v>13</v>
      </c>
      <c r="E34" s="28">
        <f>D34/D$42</f>
        <v>1</v>
      </c>
      <c r="F34" s="20">
        <v>4193</v>
      </c>
      <c r="G34" s="31">
        <f>F34/F$42</f>
        <v>1</v>
      </c>
      <c r="H34" s="5">
        <v>3686</v>
      </c>
      <c r="I34" s="28">
        <f>H34/H$42</f>
        <v>0.93648373983739841</v>
      </c>
      <c r="J34" s="20">
        <v>293</v>
      </c>
      <c r="K34" s="31">
        <f>J34/J$42</f>
        <v>1</v>
      </c>
      <c r="L34" s="5">
        <v>4294</v>
      </c>
      <c r="M34" s="28">
        <f>L34/L$42</f>
        <v>0.82545174932718191</v>
      </c>
      <c r="N34" s="20">
        <v>1794</v>
      </c>
      <c r="O34" s="31">
        <f>N34/N$42</f>
        <v>1</v>
      </c>
      <c r="P34" s="5" t="s">
        <v>12</v>
      </c>
      <c r="Q34" s="5" t="s">
        <v>12</v>
      </c>
      <c r="R34" s="20">
        <v>10957</v>
      </c>
      <c r="S34" s="38">
        <f>R34/R$42</f>
        <v>0.96477943118781373</v>
      </c>
      <c r="T34" s="13">
        <f t="shared" si="50"/>
        <v>25230</v>
      </c>
      <c r="U34" s="43">
        <f>T34/T$42</f>
        <v>0.93753483705547913</v>
      </c>
    </row>
    <row r="35" spans="1:21" x14ac:dyDescent="0.25">
      <c r="A35" s="51">
        <v>32</v>
      </c>
      <c r="B35" s="47" t="s">
        <v>42</v>
      </c>
      <c r="C35" s="23">
        <v>2015</v>
      </c>
      <c r="D35" s="37">
        <v>19</v>
      </c>
      <c r="E35" s="28">
        <f>D35/D$43</f>
        <v>1</v>
      </c>
      <c r="F35" s="20">
        <v>2493</v>
      </c>
      <c r="G35" s="32">
        <f>F35/F$43</f>
        <v>0.65865257595772786</v>
      </c>
      <c r="H35" s="5">
        <v>651</v>
      </c>
      <c r="I35" s="28">
        <f>H35/H$43</f>
        <v>1</v>
      </c>
      <c r="J35" s="20">
        <v>169</v>
      </c>
      <c r="K35" s="32">
        <f>J35/J$43</f>
        <v>1</v>
      </c>
      <c r="L35" s="5">
        <v>1498</v>
      </c>
      <c r="M35" s="28">
        <f>L35/L$43</f>
        <v>0.76781137878011274</v>
      </c>
      <c r="N35" s="20">
        <v>1875</v>
      </c>
      <c r="O35" s="32">
        <f>N35/N$43</f>
        <v>1</v>
      </c>
      <c r="P35" s="5">
        <v>225</v>
      </c>
      <c r="Q35" s="28">
        <f>P35/P$43</f>
        <v>0.86538461538461542</v>
      </c>
      <c r="R35" s="20">
        <v>15124</v>
      </c>
      <c r="S35" s="39">
        <f>R35/R$43</f>
        <v>1</v>
      </c>
      <c r="T35" s="13">
        <f t="shared" si="50"/>
        <v>22054</v>
      </c>
      <c r="U35" s="43">
        <f>T35/T$43</f>
        <v>0.92531677435596205</v>
      </c>
    </row>
    <row r="36" spans="1:21" x14ac:dyDescent="0.25">
      <c r="A36" s="51">
        <v>33</v>
      </c>
      <c r="B36" s="47" t="s">
        <v>42</v>
      </c>
      <c r="C36" s="23">
        <v>2016</v>
      </c>
      <c r="D36" s="37">
        <v>342</v>
      </c>
      <c r="E36" s="28">
        <f>D36/D$44</f>
        <v>1</v>
      </c>
      <c r="F36" s="20">
        <v>1175</v>
      </c>
      <c r="G36" s="32">
        <f>F36/F$44</f>
        <v>0.80589849108367628</v>
      </c>
      <c r="H36" s="5">
        <v>550</v>
      </c>
      <c r="I36" s="28">
        <f>H36/H$44</f>
        <v>1</v>
      </c>
      <c r="J36" s="20">
        <v>259</v>
      </c>
      <c r="K36" s="32">
        <f>J36/J$44</f>
        <v>1</v>
      </c>
      <c r="L36" s="5">
        <v>286</v>
      </c>
      <c r="M36" s="28">
        <f>L36/L$44</f>
        <v>0.88819875776397517</v>
      </c>
      <c r="N36" s="20">
        <v>975</v>
      </c>
      <c r="O36" s="32">
        <f>N36/N$44</f>
        <v>1</v>
      </c>
      <c r="P36" s="5" t="s">
        <v>12</v>
      </c>
      <c r="Q36" s="5" t="s">
        <v>12</v>
      </c>
      <c r="R36" s="20">
        <v>15075</v>
      </c>
      <c r="S36" s="39">
        <f>R36/R$44</f>
        <v>0.99014778325123154</v>
      </c>
      <c r="T36" s="13">
        <f t="shared" si="50"/>
        <v>18662</v>
      </c>
      <c r="U36" s="43">
        <f>T36/T$44</f>
        <v>0.96699310845121511</v>
      </c>
    </row>
    <row r="37" spans="1:21" ht="15.75" thickBot="1" x14ac:dyDescent="0.3">
      <c r="A37" s="51">
        <v>34</v>
      </c>
      <c r="B37" s="48" t="s">
        <v>42</v>
      </c>
      <c r="C37" s="24">
        <v>2017</v>
      </c>
      <c r="D37" s="40">
        <v>72</v>
      </c>
      <c r="E37" s="25">
        <f>D37/D$45</f>
        <v>1</v>
      </c>
      <c r="F37" s="21">
        <v>1368</v>
      </c>
      <c r="G37" s="32">
        <f>F37/F$45</f>
        <v>0.50685439051500558</v>
      </c>
      <c r="H37" s="18">
        <v>376</v>
      </c>
      <c r="I37" s="25">
        <f>H37/H$45</f>
        <v>1</v>
      </c>
      <c r="J37" s="21">
        <v>134</v>
      </c>
      <c r="K37" s="32">
        <f>J37/J$45</f>
        <v>1</v>
      </c>
      <c r="L37" s="18">
        <v>1784</v>
      </c>
      <c r="M37" s="25">
        <f>L37/L$45</f>
        <v>1</v>
      </c>
      <c r="N37" s="21">
        <v>63</v>
      </c>
      <c r="O37" s="32">
        <f>N37/N$45</f>
        <v>1</v>
      </c>
      <c r="P37" s="18">
        <v>152</v>
      </c>
      <c r="Q37" s="25">
        <f>P37/P$45</f>
        <v>1</v>
      </c>
      <c r="R37" s="21">
        <v>80</v>
      </c>
      <c r="S37" s="39">
        <f>R37/R$45</f>
        <v>1</v>
      </c>
      <c r="T37" s="14">
        <f t="shared" si="50"/>
        <v>4029</v>
      </c>
      <c r="U37" s="44">
        <f>T37/T$45</f>
        <v>0.75167910447761199</v>
      </c>
    </row>
    <row r="38" spans="1:21" x14ac:dyDescent="0.25">
      <c r="A38" s="51">
        <v>35</v>
      </c>
      <c r="B38" s="85" t="s">
        <v>43</v>
      </c>
      <c r="C38" s="22">
        <v>2010</v>
      </c>
      <c r="D38" s="35">
        <f>SUM(D14,D22,D30)</f>
        <v>1726</v>
      </c>
      <c r="E38" s="27">
        <f>SUM(E14,E22,E30)</f>
        <v>1</v>
      </c>
      <c r="F38" s="67">
        <f>SUM(F14,F22,F30)</f>
        <v>2485</v>
      </c>
      <c r="G38" s="30">
        <f>SUM(G14,G22,G30)</f>
        <v>1</v>
      </c>
      <c r="H38" s="15">
        <f>SUM(H14,H22,H30)</f>
        <v>599</v>
      </c>
      <c r="I38" s="27">
        <f>SUM(I14,I22,I30)</f>
        <v>1</v>
      </c>
      <c r="J38" s="67">
        <f>SUM(J14,J22,J30)</f>
        <v>208</v>
      </c>
      <c r="K38" s="30">
        <f>SUM(K14,K22,K30)</f>
        <v>1</v>
      </c>
      <c r="L38" s="15">
        <f>SUM(L14,L22,L30)</f>
        <v>2296</v>
      </c>
      <c r="M38" s="27">
        <f>SUM(M14,M22,M30)</f>
        <v>1</v>
      </c>
      <c r="N38" s="67">
        <f>SUM(N14,N22,N30)</f>
        <v>1040</v>
      </c>
      <c r="O38" s="30">
        <f>SUM(O14,O22,O30)</f>
        <v>1</v>
      </c>
      <c r="P38" s="15">
        <f>SUM(P14,P22,P30)</f>
        <v>7</v>
      </c>
      <c r="Q38" s="27">
        <f>SUM(Q14,Q22,Q30)</f>
        <v>1</v>
      </c>
      <c r="R38" s="67">
        <f>SUM(R14,R22,R30)</f>
        <v>8452</v>
      </c>
      <c r="S38" s="70">
        <f>SUM(S14,S22,S30)</f>
        <v>1</v>
      </c>
      <c r="T38" s="35">
        <f>SUM(T14,T22,T30)</f>
        <v>16813</v>
      </c>
      <c r="U38" s="42">
        <f>SUM(U14,U22,U30)</f>
        <v>1</v>
      </c>
    </row>
    <row r="39" spans="1:21" x14ac:dyDescent="0.25">
      <c r="A39" s="51">
        <v>36</v>
      </c>
      <c r="B39" s="86" t="s">
        <v>43</v>
      </c>
      <c r="C39" s="23">
        <v>2011</v>
      </c>
      <c r="D39" s="37">
        <f t="shared" ref="D39:E39" si="51">SUM(D15,D23,D31)</f>
        <v>72</v>
      </c>
      <c r="E39" s="28">
        <f t="shared" si="51"/>
        <v>1</v>
      </c>
      <c r="F39" s="68">
        <f t="shared" ref="F39:I45" si="52">SUM(F15,F23,F31)</f>
        <v>2259</v>
      </c>
      <c r="G39" s="32">
        <f t="shared" si="52"/>
        <v>1</v>
      </c>
      <c r="H39" s="9">
        <f t="shared" si="52"/>
        <v>2780</v>
      </c>
      <c r="I39" s="28">
        <f t="shared" si="52"/>
        <v>1</v>
      </c>
      <c r="J39" s="68">
        <f t="shared" ref="J39:M39" si="53">SUM(J15,J23,J31)</f>
        <v>2428</v>
      </c>
      <c r="K39" s="32">
        <f t="shared" si="53"/>
        <v>1</v>
      </c>
      <c r="L39" s="9">
        <f t="shared" si="53"/>
        <v>4194</v>
      </c>
      <c r="M39" s="28">
        <f t="shared" si="53"/>
        <v>1</v>
      </c>
      <c r="N39" s="68">
        <f t="shared" ref="N39:Q39" si="54">SUM(N15,N23,N31)</f>
        <v>1235</v>
      </c>
      <c r="O39" s="32">
        <f t="shared" si="54"/>
        <v>1</v>
      </c>
      <c r="P39" s="9">
        <f t="shared" si="54"/>
        <v>6800</v>
      </c>
      <c r="Q39" s="28">
        <f t="shared" si="54"/>
        <v>1</v>
      </c>
      <c r="R39" s="68">
        <f t="shared" ref="R39:U39" si="55">SUM(R15,R23,R31)</f>
        <v>7153</v>
      </c>
      <c r="S39" s="71">
        <f t="shared" si="55"/>
        <v>1</v>
      </c>
      <c r="T39" s="37">
        <f t="shared" si="55"/>
        <v>26921</v>
      </c>
      <c r="U39" s="43">
        <f t="shared" si="55"/>
        <v>1</v>
      </c>
    </row>
    <row r="40" spans="1:21" x14ac:dyDescent="0.25">
      <c r="A40" s="51">
        <v>37</v>
      </c>
      <c r="B40" s="86" t="s">
        <v>43</v>
      </c>
      <c r="C40" s="23">
        <v>2012</v>
      </c>
      <c r="D40" s="37">
        <f t="shared" ref="D40" si="56">SUM(D16,D24,D32)</f>
        <v>6826</v>
      </c>
      <c r="E40" s="28">
        <f>SUM(E16,E24,E32)</f>
        <v>1</v>
      </c>
      <c r="F40" s="68">
        <f>SUM(F16,F24,F32)</f>
        <v>0</v>
      </c>
      <c r="G40" s="32">
        <f t="shared" si="52"/>
        <v>0</v>
      </c>
      <c r="H40" s="9">
        <f t="shared" si="52"/>
        <v>1773</v>
      </c>
      <c r="I40" s="28">
        <f>SUM(I16,I24,I32)</f>
        <v>1</v>
      </c>
      <c r="J40" s="68">
        <f t="shared" ref="J40:L40" si="57">SUM(J16,J24,J32)</f>
        <v>7203</v>
      </c>
      <c r="K40" s="32">
        <f t="shared" si="57"/>
        <v>1</v>
      </c>
      <c r="L40" s="9">
        <f t="shared" si="57"/>
        <v>4924</v>
      </c>
      <c r="M40" s="28">
        <f>SUM(M16,M24,M32)</f>
        <v>1</v>
      </c>
      <c r="N40" s="68">
        <f t="shared" ref="N40:P40" si="58">SUM(N16,N24,N32)</f>
        <v>8137</v>
      </c>
      <c r="O40" s="32">
        <f t="shared" si="58"/>
        <v>1</v>
      </c>
      <c r="P40" s="9">
        <f t="shared" si="58"/>
        <v>1726</v>
      </c>
      <c r="Q40" s="28">
        <f>SUM(Q16,Q24,Q32)</f>
        <v>1</v>
      </c>
      <c r="R40" s="68">
        <f t="shared" ref="R40:T40" si="59">SUM(R16,R24,R32)</f>
        <v>13633</v>
      </c>
      <c r="S40" s="71">
        <f t="shared" si="59"/>
        <v>1</v>
      </c>
      <c r="T40" s="37">
        <f t="shared" si="59"/>
        <v>44222</v>
      </c>
      <c r="U40" s="43">
        <f>SUM(U16,U24,U32)</f>
        <v>1</v>
      </c>
    </row>
    <row r="41" spans="1:21" x14ac:dyDescent="0.25">
      <c r="A41" s="51">
        <v>38</v>
      </c>
      <c r="B41" s="86" t="s">
        <v>43</v>
      </c>
      <c r="C41" s="23">
        <v>2013</v>
      </c>
      <c r="D41" s="37">
        <f t="shared" ref="D41" si="60">SUM(D17,D25,D33)</f>
        <v>81</v>
      </c>
      <c r="E41" s="28">
        <f>SUM(E17,E25,E33)</f>
        <v>1</v>
      </c>
      <c r="F41" s="68">
        <f t="shared" si="52"/>
        <v>3856</v>
      </c>
      <c r="G41" s="32">
        <f t="shared" si="52"/>
        <v>1</v>
      </c>
      <c r="H41" s="9">
        <f t="shared" si="52"/>
        <v>2490</v>
      </c>
      <c r="I41" s="28">
        <f>SUM(I17,I25,I33)</f>
        <v>1</v>
      </c>
      <c r="J41" s="68">
        <f t="shared" ref="J41:L41" si="61">SUM(J17,J25,J33)</f>
        <v>801</v>
      </c>
      <c r="K41" s="32">
        <f t="shared" si="61"/>
        <v>1</v>
      </c>
      <c r="L41" s="9">
        <f t="shared" si="61"/>
        <v>3911</v>
      </c>
      <c r="M41" s="28">
        <f>SUM(M17,M25,M33)</f>
        <v>1</v>
      </c>
      <c r="N41" s="68">
        <f t="shared" ref="N41:P41" si="62">SUM(N17,N25,N33)</f>
        <v>259</v>
      </c>
      <c r="O41" s="32">
        <f t="shared" si="62"/>
        <v>1</v>
      </c>
      <c r="P41" s="9">
        <f t="shared" si="62"/>
        <v>24</v>
      </c>
      <c r="Q41" s="28">
        <f>SUM(Q17,Q25,Q33)</f>
        <v>1</v>
      </c>
      <c r="R41" s="68">
        <f>SUM(R17,R25,R33)</f>
        <v>0</v>
      </c>
      <c r="S41" s="71">
        <f t="shared" ref="S41:T41" si="63">SUM(S17,S25,S33)</f>
        <v>0</v>
      </c>
      <c r="T41" s="37">
        <f t="shared" si="63"/>
        <v>11422</v>
      </c>
      <c r="U41" s="43">
        <f>SUM(U17,U25,U33)</f>
        <v>1</v>
      </c>
    </row>
    <row r="42" spans="1:21" x14ac:dyDescent="0.25">
      <c r="A42" s="51">
        <v>39</v>
      </c>
      <c r="B42" s="86" t="s">
        <v>43</v>
      </c>
      <c r="C42" s="23">
        <v>2014</v>
      </c>
      <c r="D42" s="37">
        <f>SUM(D18,D26,D34)</f>
        <v>13</v>
      </c>
      <c r="E42" s="28">
        <f t="shared" ref="E42" si="64">SUM(E18,E26,E34)</f>
        <v>1</v>
      </c>
      <c r="F42" s="68">
        <f t="shared" si="52"/>
        <v>4193</v>
      </c>
      <c r="G42" s="32">
        <f t="shared" si="52"/>
        <v>1</v>
      </c>
      <c r="H42" s="9">
        <f>SUM(H18,H26,H34)</f>
        <v>3936</v>
      </c>
      <c r="I42" s="28">
        <f t="shared" ref="I42" si="65">SUM(I18,I26,I34)</f>
        <v>1</v>
      </c>
      <c r="J42" s="68">
        <f t="shared" ref="J42:K42" si="66">SUM(J18,J26,J34)</f>
        <v>293</v>
      </c>
      <c r="K42" s="32">
        <f t="shared" si="66"/>
        <v>1</v>
      </c>
      <c r="L42" s="9">
        <f>SUM(L18,L26,L34)</f>
        <v>5202</v>
      </c>
      <c r="M42" s="28">
        <f t="shared" ref="M42" si="67">SUM(M18,M26,M34)</f>
        <v>1</v>
      </c>
      <c r="N42" s="68">
        <f t="shared" ref="N42:O42" si="68">SUM(N18,N26,N34)</f>
        <v>1794</v>
      </c>
      <c r="O42" s="32">
        <f t="shared" si="68"/>
        <v>1</v>
      </c>
      <c r="P42" s="9">
        <f>SUM(P18,P26,P34)</f>
        <v>123</v>
      </c>
      <c r="Q42" s="28">
        <f t="shared" ref="Q42" si="69">SUM(Q18,Q26,Q34)</f>
        <v>1</v>
      </c>
      <c r="R42" s="68">
        <f t="shared" ref="R42:S42" si="70">SUM(R18,R26,R34)</f>
        <v>11357</v>
      </c>
      <c r="S42" s="71">
        <f t="shared" si="70"/>
        <v>1</v>
      </c>
      <c r="T42" s="37">
        <f>SUM(T18,T26,T34)</f>
        <v>26911</v>
      </c>
      <c r="U42" s="43">
        <f t="shared" ref="U42" si="71">SUM(U18,U26,U34)</f>
        <v>1</v>
      </c>
    </row>
    <row r="43" spans="1:21" x14ac:dyDescent="0.25">
      <c r="A43" s="51">
        <v>40</v>
      </c>
      <c r="B43" s="86" t="s">
        <v>43</v>
      </c>
      <c r="C43" s="23">
        <v>2015</v>
      </c>
      <c r="D43" s="37">
        <f>SUM(D19,D27,D35)</f>
        <v>19</v>
      </c>
      <c r="E43" s="28">
        <f t="shared" ref="E43" si="72">SUM(E19,E27,E35)</f>
        <v>1</v>
      </c>
      <c r="F43" s="68">
        <f t="shared" si="52"/>
        <v>3785</v>
      </c>
      <c r="G43" s="32">
        <f t="shared" si="52"/>
        <v>1</v>
      </c>
      <c r="H43" s="9">
        <f>SUM(H19,H27,H35)</f>
        <v>651</v>
      </c>
      <c r="I43" s="28">
        <f t="shared" ref="I43" si="73">SUM(I19,I27,I35)</f>
        <v>1</v>
      </c>
      <c r="J43" s="68">
        <f t="shared" ref="J43:K43" si="74">SUM(J19,J27,J35)</f>
        <v>169</v>
      </c>
      <c r="K43" s="32">
        <f t="shared" si="74"/>
        <v>1</v>
      </c>
      <c r="L43" s="9">
        <f>SUM(L19,L27,L35)</f>
        <v>1951</v>
      </c>
      <c r="M43" s="28">
        <f t="shared" ref="M43" si="75">SUM(M19,M27,M35)</f>
        <v>1</v>
      </c>
      <c r="N43" s="68">
        <f t="shared" ref="N43:O43" si="76">SUM(N19,N27,N35)</f>
        <v>1875</v>
      </c>
      <c r="O43" s="32">
        <f t="shared" si="76"/>
        <v>1</v>
      </c>
      <c r="P43" s="9">
        <f>SUM(P19,P27,P35)</f>
        <v>260</v>
      </c>
      <c r="Q43" s="28">
        <f t="shared" ref="Q43" si="77">SUM(Q19,Q27,Q35)</f>
        <v>1</v>
      </c>
      <c r="R43" s="68">
        <f t="shared" ref="R43:S43" si="78">SUM(R19,R27,R35)</f>
        <v>15124</v>
      </c>
      <c r="S43" s="71">
        <f t="shared" si="78"/>
        <v>1</v>
      </c>
      <c r="T43" s="37">
        <f>SUM(T19,T27,T35)</f>
        <v>23834</v>
      </c>
      <c r="U43" s="43">
        <f t="shared" ref="U43" si="79">SUM(U19,U27,U35)</f>
        <v>1</v>
      </c>
    </row>
    <row r="44" spans="1:21" x14ac:dyDescent="0.25">
      <c r="A44" s="51">
        <v>41</v>
      </c>
      <c r="B44" s="86" t="s">
        <v>43</v>
      </c>
      <c r="C44" s="23">
        <v>2016</v>
      </c>
      <c r="D44" s="37">
        <f>SUM(D20,D28,D36)</f>
        <v>342</v>
      </c>
      <c r="E44" s="28">
        <f t="shared" ref="E44" si="80">SUM(E20,E28,E36)</f>
        <v>1</v>
      </c>
      <c r="F44" s="68">
        <f t="shared" si="52"/>
        <v>1458</v>
      </c>
      <c r="G44" s="32">
        <f t="shared" si="52"/>
        <v>1</v>
      </c>
      <c r="H44" s="9">
        <f>SUM(H20,H28,H36)</f>
        <v>550</v>
      </c>
      <c r="I44" s="28">
        <f t="shared" ref="I44" si="81">SUM(I20,I28,I36)</f>
        <v>1</v>
      </c>
      <c r="J44" s="68">
        <f t="shared" ref="J44:K44" si="82">SUM(J20,J28,J36)</f>
        <v>259</v>
      </c>
      <c r="K44" s="32">
        <f t="shared" si="82"/>
        <v>1</v>
      </c>
      <c r="L44" s="9">
        <f>SUM(L20,L28,L36)</f>
        <v>322</v>
      </c>
      <c r="M44" s="28">
        <f t="shared" ref="M44" si="83">SUM(M20,M28,M36)</f>
        <v>1</v>
      </c>
      <c r="N44" s="68">
        <f t="shared" ref="N44:O44" si="84">SUM(N20,N28,N36)</f>
        <v>975</v>
      </c>
      <c r="O44" s="32">
        <f t="shared" si="84"/>
        <v>1</v>
      </c>
      <c r="P44" s="9">
        <f>SUM(P20,P28,P36)</f>
        <v>168</v>
      </c>
      <c r="Q44" s="28">
        <f t="shared" ref="Q44" si="85">SUM(Q20,Q28,Q36)</f>
        <v>1</v>
      </c>
      <c r="R44" s="68">
        <f t="shared" ref="R44:S44" si="86">SUM(R20,R28,R36)</f>
        <v>15225</v>
      </c>
      <c r="S44" s="71">
        <f t="shared" si="86"/>
        <v>1</v>
      </c>
      <c r="T44" s="37">
        <f>SUM(T20,T28,T36)</f>
        <v>19299</v>
      </c>
      <c r="U44" s="43">
        <f t="shared" ref="U44" si="87">SUM(U20,U28,U36)</f>
        <v>1</v>
      </c>
    </row>
    <row r="45" spans="1:21" ht="15.75" thickBot="1" x14ac:dyDescent="0.3">
      <c r="A45" s="51">
        <v>42</v>
      </c>
      <c r="B45" s="87" t="s">
        <v>43</v>
      </c>
      <c r="C45" s="24">
        <v>2017</v>
      </c>
      <c r="D45" s="40">
        <f t="shared" ref="D45" si="88">SUM(D21,D29,D37)</f>
        <v>72</v>
      </c>
      <c r="E45" s="25">
        <f>SUM(E21,E29,E37)</f>
        <v>1</v>
      </c>
      <c r="F45" s="69">
        <f t="shared" si="52"/>
        <v>2699</v>
      </c>
      <c r="G45" s="33">
        <f t="shared" si="52"/>
        <v>1</v>
      </c>
      <c r="H45" s="17">
        <f t="shared" si="52"/>
        <v>376</v>
      </c>
      <c r="I45" s="25">
        <f>SUM(I21,I29,I37)</f>
        <v>1</v>
      </c>
      <c r="J45" s="69">
        <f t="shared" ref="J45:L45" si="89">SUM(J21,J29,J37)</f>
        <v>134</v>
      </c>
      <c r="K45" s="33">
        <f t="shared" si="89"/>
        <v>1</v>
      </c>
      <c r="L45" s="17">
        <f t="shared" si="89"/>
        <v>1784</v>
      </c>
      <c r="M45" s="25">
        <f>SUM(M21,M29,M37)</f>
        <v>1</v>
      </c>
      <c r="N45" s="69">
        <f t="shared" ref="N45:P45" si="90">SUM(N21,N29,N37)</f>
        <v>63</v>
      </c>
      <c r="O45" s="33">
        <f t="shared" si="90"/>
        <v>1</v>
      </c>
      <c r="P45" s="17">
        <f t="shared" si="90"/>
        <v>152</v>
      </c>
      <c r="Q45" s="25">
        <f>SUM(Q21,Q29,Q37)</f>
        <v>1</v>
      </c>
      <c r="R45" s="69">
        <f t="shared" ref="R45:T45" si="91">SUM(R21,R29,R37)</f>
        <v>80</v>
      </c>
      <c r="S45" s="72">
        <f t="shared" si="91"/>
        <v>1</v>
      </c>
      <c r="T45" s="40">
        <f t="shared" si="91"/>
        <v>5360</v>
      </c>
      <c r="U45" s="44">
        <f>SUM(U21,U29,U37)</f>
        <v>1</v>
      </c>
    </row>
    <row r="46" spans="1:21" x14ac:dyDescent="0.25">
      <c r="A46" s="51">
        <v>43</v>
      </c>
      <c r="B46" s="2"/>
      <c r="C46" s="2"/>
    </row>
    <row r="47" spans="1:21" x14ac:dyDescent="0.25">
      <c r="A47" s="51">
        <v>44</v>
      </c>
      <c r="B47" s="3" t="s">
        <v>24</v>
      </c>
      <c r="C47" s="2"/>
    </row>
    <row r="48" spans="1:21" x14ac:dyDescent="0.25">
      <c r="A48" s="51">
        <v>45</v>
      </c>
      <c r="B48" s="3" t="s">
        <v>25</v>
      </c>
      <c r="C48" s="2"/>
    </row>
    <row r="49" spans="1:28" x14ac:dyDescent="0.25">
      <c r="A49" s="51">
        <v>46</v>
      </c>
    </row>
    <row r="50" spans="1:28" x14ac:dyDescent="0.25">
      <c r="A50" s="51">
        <v>47</v>
      </c>
      <c r="B50" s="53" t="s">
        <v>44</v>
      </c>
      <c r="E50"/>
      <c r="G50"/>
    </row>
    <row r="51" spans="1:28" x14ac:dyDescent="0.25">
      <c r="A51" s="51">
        <v>48</v>
      </c>
      <c r="B51" s="53" t="s">
        <v>46</v>
      </c>
      <c r="C51" s="53"/>
      <c r="D51" s="53"/>
      <c r="E51" s="53"/>
      <c r="F51" s="53"/>
      <c r="G51" s="53"/>
      <c r="H51" s="53"/>
      <c r="I51" s="54"/>
      <c r="J51" s="53"/>
      <c r="K51" s="54"/>
      <c r="L51" s="53"/>
    </row>
    <row r="52" spans="1:28" x14ac:dyDescent="0.25">
      <c r="A52" s="51">
        <v>49</v>
      </c>
      <c r="B52" s="53" t="s">
        <v>52</v>
      </c>
      <c r="C52" s="53"/>
      <c r="D52" s="53"/>
      <c r="E52" s="54"/>
      <c r="F52" s="53"/>
      <c r="G52" s="54"/>
      <c r="H52" s="53"/>
      <c r="I52" s="54"/>
      <c r="J52" s="53"/>
      <c r="K52" s="54"/>
      <c r="L52" s="53"/>
      <c r="M52" s="54"/>
      <c r="N52" s="53"/>
      <c r="O52" s="54"/>
      <c r="P52" s="53"/>
      <c r="Q52" s="53"/>
    </row>
    <row r="53" spans="1:28" x14ac:dyDescent="0.25">
      <c r="A53" s="51">
        <v>50</v>
      </c>
      <c r="B53" s="53" t="s">
        <v>51</v>
      </c>
      <c r="C53" s="53"/>
      <c r="D53" s="53"/>
      <c r="E53" s="54"/>
    </row>
    <row r="54" spans="1:28" x14ac:dyDescent="0.25">
      <c r="A54" s="51">
        <v>51</v>
      </c>
      <c r="E54"/>
      <c r="G54"/>
    </row>
    <row r="55" spans="1:28" x14ac:dyDescent="0.25">
      <c r="A55" s="51">
        <v>52</v>
      </c>
      <c r="B55" s="53" t="s">
        <v>45</v>
      </c>
      <c r="C55" s="53"/>
      <c r="D55" s="53"/>
      <c r="E55" s="53"/>
      <c r="F55" s="53"/>
      <c r="G55" s="53"/>
      <c r="H55" s="53"/>
      <c r="I55" s="54"/>
      <c r="J55" s="53"/>
      <c r="K55" s="54"/>
      <c r="L55" s="53"/>
      <c r="M55" s="54"/>
    </row>
    <row r="56" spans="1:28" x14ac:dyDescent="0.25">
      <c r="A56" s="51">
        <v>53</v>
      </c>
      <c r="B56" s="53" t="s">
        <v>47</v>
      </c>
      <c r="C56" s="53"/>
      <c r="D56" s="53"/>
      <c r="E56" s="54"/>
      <c r="F56" s="53"/>
      <c r="G56" s="54"/>
      <c r="H56" s="53"/>
      <c r="I56" s="54"/>
      <c r="J56" s="53"/>
      <c r="K56" s="54"/>
      <c r="L56" s="53"/>
      <c r="M56" s="54"/>
      <c r="N56" s="53"/>
      <c r="O56" s="54"/>
      <c r="P56" s="53"/>
      <c r="Q56" s="53"/>
    </row>
    <row r="57" spans="1:28" x14ac:dyDescent="0.25">
      <c r="A57" s="51">
        <v>54</v>
      </c>
      <c r="B57" s="53" t="s">
        <v>51</v>
      </c>
      <c r="C57" s="53"/>
      <c r="D57" s="53"/>
      <c r="E57" s="54"/>
    </row>
    <row r="58" spans="1:28" x14ac:dyDescent="0.25">
      <c r="A58" s="51">
        <v>55</v>
      </c>
      <c r="E58"/>
      <c r="G58"/>
    </row>
    <row r="59" spans="1:28" x14ac:dyDescent="0.25">
      <c r="A59" s="51">
        <v>56</v>
      </c>
      <c r="B59" s="53" t="s">
        <v>48</v>
      </c>
      <c r="C59" s="53"/>
      <c r="D59" s="53"/>
      <c r="E59" s="53"/>
      <c r="F59" s="53"/>
      <c r="G59" s="53"/>
      <c r="H59" s="53"/>
      <c r="I59" s="54"/>
      <c r="J59" s="53"/>
      <c r="K59" s="54"/>
      <c r="L59" s="53"/>
      <c r="M59" s="54"/>
      <c r="N59" s="53"/>
    </row>
    <row r="60" spans="1:28" x14ac:dyDescent="0.25">
      <c r="A60" s="51">
        <v>57</v>
      </c>
      <c r="B60" s="53" t="s">
        <v>54</v>
      </c>
      <c r="C60" s="53"/>
      <c r="D60" s="53"/>
      <c r="E60" s="54"/>
      <c r="F60" s="53"/>
      <c r="G60" s="54"/>
      <c r="H60" s="53"/>
      <c r="I60" s="54"/>
      <c r="J60" s="53"/>
      <c r="K60" s="54"/>
      <c r="L60" s="53"/>
      <c r="M60" s="54"/>
      <c r="N60" s="53"/>
      <c r="O60" s="54"/>
      <c r="P60" s="53"/>
      <c r="Q60" s="53"/>
      <c r="R60" s="53"/>
      <c r="S60" s="53"/>
      <c r="T60" s="53"/>
      <c r="U60" s="53"/>
      <c r="V60" s="53"/>
      <c r="W60" s="53"/>
      <c r="X60" s="53"/>
      <c r="Y60" s="53"/>
      <c r="Z60" s="53"/>
      <c r="AA60" s="53"/>
      <c r="AB60" s="53"/>
    </row>
    <row r="61" spans="1:28" x14ac:dyDescent="0.25">
      <c r="A61" s="51">
        <v>58</v>
      </c>
      <c r="B61" s="53" t="s">
        <v>51</v>
      </c>
      <c r="C61" s="53"/>
      <c r="D61" s="53"/>
      <c r="E61" s="54"/>
    </row>
    <row r="62" spans="1:28" x14ac:dyDescent="0.25">
      <c r="A62" s="51">
        <v>59</v>
      </c>
    </row>
    <row r="63" spans="1:28" x14ac:dyDescent="0.25">
      <c r="A63" s="51">
        <v>60</v>
      </c>
      <c r="B63" s="53" t="s">
        <v>49</v>
      </c>
      <c r="C63" s="53"/>
      <c r="D63" s="53"/>
      <c r="E63" s="53"/>
      <c r="F63" s="53"/>
      <c r="G63" s="53"/>
      <c r="H63" s="53"/>
      <c r="I63" s="54"/>
      <c r="J63" s="53"/>
      <c r="K63" s="54"/>
      <c r="L63" s="53"/>
      <c r="M63" s="54"/>
      <c r="N63" s="53"/>
    </row>
    <row r="64" spans="1:28" x14ac:dyDescent="0.25">
      <c r="A64" s="51">
        <v>61</v>
      </c>
      <c r="B64" s="53" t="s">
        <v>53</v>
      </c>
      <c r="C64" s="53"/>
      <c r="D64" s="53"/>
      <c r="E64" s="54"/>
      <c r="F64" s="53"/>
      <c r="G64" s="54"/>
      <c r="H64" s="53"/>
      <c r="I64" s="54"/>
      <c r="J64" s="53"/>
      <c r="K64" s="54"/>
      <c r="L64" s="53"/>
      <c r="M64" s="54"/>
      <c r="N64" s="53"/>
      <c r="O64" s="54"/>
      <c r="P64" s="53"/>
      <c r="Q64" s="53"/>
      <c r="R64" s="53"/>
      <c r="S64" s="53"/>
      <c r="T64" s="53"/>
      <c r="U64" s="53"/>
      <c r="V64" s="53"/>
      <c r="W64" s="53"/>
      <c r="X64" s="53"/>
    </row>
    <row r="65" spans="1:5" x14ac:dyDescent="0.25">
      <c r="A65" s="51">
        <v>62</v>
      </c>
      <c r="B65" s="53" t="s">
        <v>51</v>
      </c>
      <c r="C65" s="53"/>
      <c r="D65" s="53"/>
      <c r="E65" s="54"/>
    </row>
    <row r="66" spans="1:5" ht="60" x14ac:dyDescent="0.25">
      <c r="A66" s="51">
        <v>63</v>
      </c>
      <c r="B66" s="1" t="s">
        <v>0</v>
      </c>
    </row>
    <row r="67" spans="1:5" x14ac:dyDescent="0.25">
      <c r="A67" s="51">
        <v>64</v>
      </c>
      <c r="B67" s="1" t="s">
        <v>1</v>
      </c>
    </row>
    <row r="68" spans="1:5" x14ac:dyDescent="0.25">
      <c r="A68" s="51">
        <v>65</v>
      </c>
      <c r="B68" t="s">
        <v>2</v>
      </c>
      <c r="C68" t="s">
        <v>3</v>
      </c>
    </row>
    <row r="69" spans="1:5" x14ac:dyDescent="0.25">
      <c r="A69" s="51">
        <v>66</v>
      </c>
    </row>
    <row r="70" spans="1:5" x14ac:dyDescent="0.25">
      <c r="A70" s="51">
        <v>67</v>
      </c>
      <c r="B70" t="s">
        <v>4</v>
      </c>
      <c r="C70" t="s">
        <v>5</v>
      </c>
    </row>
    <row r="71" spans="1:5" x14ac:dyDescent="0.25">
      <c r="A71" s="51">
        <v>68</v>
      </c>
    </row>
    <row r="72" spans="1:5" x14ac:dyDescent="0.25">
      <c r="A72" s="51">
        <v>69</v>
      </c>
      <c r="B72" t="s">
        <v>6</v>
      </c>
      <c r="C72" t="s">
        <v>7</v>
      </c>
    </row>
    <row r="73" spans="1:5" x14ac:dyDescent="0.25">
      <c r="A73" s="51">
        <v>70</v>
      </c>
    </row>
    <row r="74" spans="1:5" x14ac:dyDescent="0.25">
      <c r="A74" s="51">
        <v>71</v>
      </c>
      <c r="B74" t="s">
        <v>8</v>
      </c>
    </row>
    <row r="75" spans="1:5" x14ac:dyDescent="0.25">
      <c r="A75" s="51">
        <v>72</v>
      </c>
    </row>
    <row r="76" spans="1:5" x14ac:dyDescent="0.25">
      <c r="A76" s="51">
        <v>73</v>
      </c>
      <c r="B76" t="s">
        <v>9</v>
      </c>
      <c r="C76" t="s">
        <v>10</v>
      </c>
    </row>
    <row r="77" spans="1:5" x14ac:dyDescent="0.25">
      <c r="A77" s="51">
        <v>74</v>
      </c>
    </row>
    <row r="78" spans="1:5" x14ac:dyDescent="0.25">
      <c r="A78" s="51">
        <v>75</v>
      </c>
    </row>
    <row r="79" spans="1:5" x14ac:dyDescent="0.25">
      <c r="A79" s="51">
        <v>76</v>
      </c>
    </row>
    <row r="80" spans="1:5" x14ac:dyDescent="0.25">
      <c r="A80" s="51">
        <v>77</v>
      </c>
    </row>
    <row r="81" spans="1:3" x14ac:dyDescent="0.25">
      <c r="A81" s="51">
        <v>78</v>
      </c>
    </row>
    <row r="82" spans="1:3" x14ac:dyDescent="0.25">
      <c r="A82" s="51">
        <v>79</v>
      </c>
    </row>
    <row r="83" spans="1:3" x14ac:dyDescent="0.25">
      <c r="A83" s="51">
        <v>80</v>
      </c>
    </row>
    <row r="84" spans="1:3" x14ac:dyDescent="0.25">
      <c r="A84" s="51">
        <v>81</v>
      </c>
    </row>
    <row r="85" spans="1:3" x14ac:dyDescent="0.25">
      <c r="A85" s="51">
        <v>82</v>
      </c>
      <c r="B85" t="s">
        <v>11</v>
      </c>
      <c r="C85" t="s">
        <v>35</v>
      </c>
    </row>
  </sheetData>
  <mergeCells count="2">
    <mergeCell ref="T2:U2"/>
    <mergeCell ref="D2:S2"/>
  </mergeCells>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ES310M16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2018-10-11T15:18:10Z</dcterms:created>
  <dcterms:modified xsi:type="dcterms:W3CDTF">2018-10-24T08:19:41Z</dcterms:modified>
</cp:coreProperties>
</file>