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49080" windowHeight="7245"/>
  </bookViews>
  <sheets>
    <sheet name="Sheet1" sheetId="1" r:id="rId1"/>
  </sheets>
  <definedNames>
    <definedName name="_xlnm._FilterDatabase" localSheetId="0" hidden="1">Sheet1!$A$2:$AB$2</definedName>
  </definedNames>
  <calcPr calcId="162913" iterateDelta="1E-4"/>
</workbook>
</file>

<file path=xl/calcChain.xml><?xml version="1.0" encoding="utf-8"?>
<calcChain xmlns="http://schemas.openxmlformats.org/spreadsheetml/2006/main">
  <c r="Z17" i="1" l="1"/>
  <c r="X17" i="1"/>
  <c r="V17" i="1"/>
  <c r="T17" i="1"/>
  <c r="R17" i="1"/>
  <c r="P17" i="1"/>
  <c r="N17" i="1"/>
  <c r="L17" i="1"/>
  <c r="J17" i="1"/>
  <c r="H17" i="1"/>
  <c r="F17" i="1"/>
  <c r="D17" i="1"/>
  <c r="AA3" i="1" l="1"/>
  <c r="AA16" i="1" l="1"/>
  <c r="AA15" i="1"/>
  <c r="AA14" i="1"/>
  <c r="AA13" i="1"/>
  <c r="AA12" i="1"/>
  <c r="AA11" i="1"/>
  <c r="AA10" i="1"/>
  <c r="AA9" i="1"/>
  <c r="AA8" i="1"/>
  <c r="AA7" i="1"/>
  <c r="AA6" i="1"/>
  <c r="AA5" i="1"/>
  <c r="AA4" i="1"/>
  <c r="X14" i="1"/>
  <c r="X13" i="1"/>
  <c r="X9" i="1"/>
  <c r="X6" i="1"/>
  <c r="X5" i="1"/>
  <c r="X4" i="1"/>
  <c r="X3" i="1"/>
  <c r="T16" i="1"/>
  <c r="T15" i="1"/>
  <c r="T14" i="1"/>
  <c r="T13" i="1"/>
  <c r="T12" i="1"/>
  <c r="T10" i="1"/>
  <c r="T9" i="1"/>
  <c r="T8" i="1"/>
  <c r="T7" i="1"/>
  <c r="T6" i="1"/>
  <c r="T5" i="1"/>
  <c r="T4" i="1"/>
  <c r="T3" i="1"/>
  <c r="P15" i="1"/>
  <c r="P14" i="1"/>
  <c r="P13" i="1"/>
  <c r="P12" i="1"/>
  <c r="P10" i="1"/>
  <c r="P9" i="1"/>
  <c r="P8" i="1"/>
  <c r="P7" i="1"/>
  <c r="P6" i="1"/>
  <c r="P5" i="1"/>
  <c r="P4" i="1"/>
  <c r="P3" i="1"/>
  <c r="L16" i="1"/>
  <c r="L14" i="1"/>
  <c r="L13" i="1"/>
  <c r="L12" i="1"/>
  <c r="L10" i="1"/>
  <c r="L8" i="1"/>
  <c r="L7" i="1"/>
  <c r="L6" i="1"/>
  <c r="L5" i="1"/>
  <c r="L4" i="1"/>
  <c r="L3" i="1"/>
  <c r="H16" i="1"/>
  <c r="H13" i="1"/>
  <c r="H10" i="1"/>
  <c r="H9" i="1"/>
  <c r="H8" i="1"/>
  <c r="H7" i="1"/>
  <c r="H6" i="1"/>
  <c r="H5" i="1"/>
  <c r="H4" i="1"/>
  <c r="H3" i="1"/>
  <c r="F14" i="1"/>
  <c r="F13" i="1"/>
  <c r="F8" i="1"/>
  <c r="F7" i="1"/>
  <c r="F6" i="1"/>
  <c r="F5" i="1"/>
  <c r="F4" i="1"/>
  <c r="F3" i="1"/>
  <c r="D16" i="1"/>
  <c r="D15" i="1"/>
  <c r="D14" i="1"/>
  <c r="D13" i="1"/>
  <c r="D12" i="1"/>
  <c r="D10" i="1"/>
  <c r="D9" i="1"/>
  <c r="D8" i="1"/>
  <c r="D7" i="1"/>
  <c r="D6" i="1"/>
  <c r="D5" i="1"/>
  <c r="D4" i="1"/>
  <c r="D3" i="1"/>
  <c r="E17" i="1" l="1"/>
  <c r="G17" i="1"/>
  <c r="I17" i="1"/>
  <c r="K17" i="1"/>
  <c r="M17" i="1"/>
  <c r="O17" i="1"/>
  <c r="Q17" i="1"/>
  <c r="S17" i="1"/>
  <c r="U17" i="1"/>
  <c r="W17" i="1"/>
  <c r="Y17" i="1"/>
  <c r="C17" i="1"/>
  <c r="N9" i="1" l="1"/>
  <c r="N14" i="1"/>
  <c r="N13" i="1"/>
  <c r="N8" i="1"/>
  <c r="N6" i="1"/>
  <c r="N4" i="1"/>
  <c r="N16" i="1"/>
  <c r="N7" i="1"/>
  <c r="N12" i="1"/>
  <c r="N3" i="1"/>
  <c r="N5" i="1"/>
  <c r="N10" i="1"/>
  <c r="N15" i="1"/>
  <c r="J12" i="1"/>
  <c r="J4" i="1"/>
  <c r="J11" i="1"/>
  <c r="J3" i="1"/>
  <c r="J9" i="1"/>
  <c r="J10" i="1"/>
  <c r="J8" i="1"/>
  <c r="J7" i="1"/>
  <c r="J14" i="1"/>
  <c r="J6" i="1"/>
  <c r="J13" i="1"/>
  <c r="J5" i="1"/>
  <c r="J16" i="1"/>
  <c r="J15" i="1"/>
  <c r="R7" i="1"/>
  <c r="R8" i="1"/>
  <c r="R11" i="1"/>
  <c r="R3" i="1"/>
  <c r="R6" i="1"/>
  <c r="R14" i="1"/>
  <c r="R5" i="1"/>
  <c r="R4" i="1"/>
  <c r="R13" i="1"/>
  <c r="R10" i="1"/>
  <c r="R15" i="1"/>
  <c r="R9" i="1"/>
  <c r="Z14" i="1"/>
  <c r="Z5" i="1"/>
  <c r="Z10" i="1"/>
  <c r="Z13" i="1"/>
  <c r="Z4" i="1"/>
  <c r="Z8" i="1"/>
  <c r="Z11" i="1"/>
  <c r="Z3" i="1"/>
  <c r="Z16" i="1"/>
  <c r="Z7" i="1"/>
  <c r="Z9" i="1"/>
  <c r="Z15" i="1"/>
  <c r="Z6" i="1"/>
  <c r="V12" i="1"/>
  <c r="V3" i="1"/>
  <c r="V10" i="1"/>
  <c r="V6" i="1"/>
  <c r="V9" i="1"/>
  <c r="V16" i="1"/>
  <c r="V15" i="1"/>
  <c r="V14" i="1"/>
  <c r="V5" i="1"/>
  <c r="V13" i="1"/>
  <c r="V4" i="1"/>
  <c r="V8" i="1"/>
  <c r="V7" i="1"/>
  <c r="AA17" i="1"/>
  <c r="AB17" i="1" l="1"/>
  <c r="AB6" i="1"/>
  <c r="AB14" i="1"/>
  <c r="AB5" i="1"/>
  <c r="AB12" i="1"/>
  <c r="AB13" i="1"/>
  <c r="AB4" i="1"/>
  <c r="AB11" i="1"/>
  <c r="AB9" i="1"/>
  <c r="AB10" i="1"/>
  <c r="AB3" i="1"/>
  <c r="AB7" i="1"/>
  <c r="AB15" i="1"/>
  <c r="AB8" i="1"/>
  <c r="AB16" i="1"/>
</calcChain>
</file>

<file path=xl/sharedStrings.xml><?xml version="1.0" encoding="utf-8"?>
<sst xmlns="http://schemas.openxmlformats.org/spreadsheetml/2006/main" count="105" uniqueCount="48">
  <si>
    <t>Ownership classes
(sorted decending by Area)</t>
  </si>
  <si>
    <t>State Forest</t>
  </si>
  <si>
    <t>Privately owned</t>
  </si>
  <si>
    <t>Municipalities</t>
  </si>
  <si>
    <t>Nature conservation organizations</t>
  </si>
  <si>
    <t>Nature monuments</t>
  </si>
  <si>
    <t>Company</t>
  </si>
  <si>
    <t>Estate</t>
  </si>
  <si>
    <t>Other privately organized</t>
  </si>
  <si>
    <t>Ministry of Financial Affairs</t>
  </si>
  <si>
    <t>Other public property</t>
  </si>
  <si>
    <t>Other state ownership</t>
  </si>
  <si>
    <t>Unknown</t>
  </si>
  <si>
    <t>Provinces</t>
  </si>
  <si>
    <t>Total</t>
  </si>
  <si>
    <t xml:space="preserve"> -- </t>
  </si>
  <si>
    <t>Translated with Google Translate</t>
  </si>
  <si>
    <t>Sums checked by JRC: 09-2018</t>
  </si>
  <si>
    <t>Drenthe
(ha)</t>
  </si>
  <si>
    <t>Drenthe
(%)</t>
  </si>
  <si>
    <t>Flevoland
(ha)</t>
  </si>
  <si>
    <t>Flevoland
(%)</t>
  </si>
  <si>
    <t>Friesland
(ha)</t>
  </si>
  <si>
    <t>Friesland
(%)</t>
  </si>
  <si>
    <t>Gelderland
(ha)</t>
  </si>
  <si>
    <t>Gelderland
(%)</t>
  </si>
  <si>
    <t>Groningen
(ha)</t>
  </si>
  <si>
    <t>Groningen
(%)</t>
  </si>
  <si>
    <t>Limburg
(ha)</t>
  </si>
  <si>
    <t>Limburg
(%)</t>
  </si>
  <si>
    <t>Noord-Brabant
(ha)</t>
  </si>
  <si>
    <t>Noord-Brabant
(%)</t>
  </si>
  <si>
    <t>Noord-Holland
(ha)</t>
  </si>
  <si>
    <t>Noord-Holland
(%)</t>
  </si>
  <si>
    <t>Overijssel
(ha)</t>
  </si>
  <si>
    <t>Overijssel
(%)</t>
  </si>
  <si>
    <t>Utrecht
(ha)</t>
  </si>
  <si>
    <t>Utrecht
(%)</t>
  </si>
  <si>
    <t>Zeeland
(ha)</t>
  </si>
  <si>
    <t>Zeeland
(%)</t>
  </si>
  <si>
    <t>Zuid-Holland
(ha)</t>
  </si>
  <si>
    <t>Zuid-Holland
(%)</t>
  </si>
  <si>
    <t>Total
(ha)</t>
  </si>
  <si>
    <t>Total
(%)</t>
  </si>
  <si>
    <t>ID</t>
  </si>
  <si>
    <t>Ministry of Defense</t>
  </si>
  <si>
    <t>NFI-6 (2013-2013): Oppervlakte bos (ha) naar eigenaarscategorie en provincie.
Forest area (ha) by ownership category and province (NUTS 2)</t>
  </si>
  <si>
    <t>Percentage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</si>
</sst>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3" fillId="0" borderId="7" xfId="0" applyNumberFormat="1" applyFont="1" applyBorder="1"/>
    <xf numFmtId="3" fontId="3" fillId="0" borderId="10" xfId="0" applyNumberFormat="1" applyFont="1" applyBorder="1"/>
    <xf numFmtId="0" fontId="1" fillId="2" borderId="2" xfId="0" applyFont="1" applyFill="1" applyBorder="1" applyAlignment="1" applyProtection="1">
      <alignment vertical="center" wrapText="1"/>
    </xf>
    <xf numFmtId="3" fontId="2" fillId="2" borderId="3" xfId="0" applyNumberFormat="1" applyFont="1" applyFill="1" applyBorder="1" applyAlignment="1" applyProtection="1">
      <alignment horizontal="right" vertical="center" wrapText="1"/>
    </xf>
    <xf numFmtId="3" fontId="2" fillId="2" borderId="4" xfId="0" applyNumberFormat="1" applyFont="1" applyFill="1" applyBorder="1" applyAlignment="1" applyProtection="1">
      <alignment horizontal="right" vertical="center" wrapText="1"/>
    </xf>
    <xf numFmtId="3" fontId="2" fillId="2" borderId="5" xfId="0" applyNumberFormat="1" applyFont="1" applyFill="1" applyBorder="1" applyAlignment="1" applyProtection="1">
      <alignment horizontal="right" vertical="center" wrapText="1"/>
    </xf>
    <xf numFmtId="3" fontId="2" fillId="2" borderId="12" xfId="0" applyNumberFormat="1" applyFont="1" applyFill="1" applyBorder="1" applyAlignment="1" applyProtection="1">
      <alignment horizontal="right" vertical="center" wrapText="1"/>
    </xf>
    <xf numFmtId="3" fontId="2" fillId="2" borderId="13" xfId="0" applyNumberFormat="1" applyFont="1" applyFill="1" applyBorder="1" applyAlignment="1" applyProtection="1">
      <alignment horizontal="right" vertical="center" wrapText="1"/>
    </xf>
    <xf numFmtId="0" fontId="0" fillId="0" borderId="11" xfId="0" applyBorder="1"/>
    <xf numFmtId="0" fontId="0" fillId="0" borderId="8" xfId="0" applyBorder="1"/>
    <xf numFmtId="0" fontId="0" fillId="0" borderId="9" xfId="0" applyBorder="1"/>
    <xf numFmtId="3" fontId="2" fillId="2" borderId="15" xfId="0" applyNumberFormat="1" applyFont="1" applyFill="1" applyBorder="1" applyAlignment="1" applyProtection="1">
      <alignment horizontal="right" vertical="center" wrapText="1"/>
    </xf>
    <xf numFmtId="164" fontId="2" fillId="2" borderId="15" xfId="1" applyNumberFormat="1" applyFont="1" applyFill="1" applyBorder="1" applyAlignment="1" applyProtection="1">
      <alignment horizontal="right" vertical="center" wrapText="1"/>
    </xf>
    <xf numFmtId="164" fontId="2" fillId="2" borderId="16" xfId="1" applyNumberFormat="1" applyFont="1" applyFill="1" applyBorder="1" applyAlignment="1" applyProtection="1">
      <alignment horizontal="right" vertical="center" wrapText="1"/>
    </xf>
    <xf numFmtId="164" fontId="3" fillId="0" borderId="10" xfId="1" applyNumberFormat="1" applyFont="1" applyBorder="1"/>
    <xf numFmtId="164" fontId="2" fillId="2" borderId="14" xfId="1" applyNumberFormat="1" applyFont="1" applyFill="1" applyBorder="1" applyAlignment="1" applyProtection="1">
      <alignment horizontal="right" vertical="center" wrapText="1"/>
    </xf>
    <xf numFmtId="3" fontId="3" fillId="0" borderId="12" xfId="0" applyNumberFormat="1" applyFont="1" applyBorder="1"/>
    <xf numFmtId="3" fontId="3" fillId="0" borderId="3" xfId="0" applyNumberFormat="1" applyFont="1" applyBorder="1"/>
    <xf numFmtId="3" fontId="3" fillId="0" borderId="22" xfId="0" applyNumberFormat="1" applyFont="1" applyBorder="1"/>
    <xf numFmtId="3" fontId="3" fillId="0" borderId="6" xfId="0" applyNumberFormat="1" applyFont="1" applyBorder="1"/>
    <xf numFmtId="164" fontId="1" fillId="2" borderId="19" xfId="1" applyNumberFormat="1" applyFont="1" applyFill="1" applyBorder="1" applyAlignment="1" applyProtection="1">
      <alignment horizontal="right" vertical="center" wrapText="1"/>
    </xf>
    <xf numFmtId="164" fontId="1" fillId="2" borderId="20" xfId="1" applyNumberFormat="1" applyFont="1" applyFill="1" applyBorder="1" applyAlignment="1" applyProtection="1">
      <alignment horizontal="right" vertical="center" wrapText="1"/>
    </xf>
    <xf numFmtId="164" fontId="1" fillId="2" borderId="23" xfId="1" applyNumberFormat="1" applyFont="1" applyFill="1" applyBorder="1" applyAlignment="1" applyProtection="1">
      <alignment horizontal="right" vertical="center" wrapText="1"/>
    </xf>
    <xf numFmtId="164" fontId="3" fillId="0" borderId="18" xfId="1" applyNumberFormat="1" applyFont="1" applyBorder="1"/>
    <xf numFmtId="3" fontId="3" fillId="3" borderId="7" xfId="0" applyNumberFormat="1" applyFont="1" applyFill="1" applyBorder="1"/>
    <xf numFmtId="164" fontId="3" fillId="3" borderId="10" xfId="1" applyNumberFormat="1" applyFont="1" applyFill="1" applyBorder="1"/>
    <xf numFmtId="3" fontId="2" fillId="3" borderId="13" xfId="0" applyNumberFormat="1" applyFont="1" applyFill="1" applyBorder="1" applyAlignment="1" applyProtection="1">
      <alignment horizontal="right" vertical="center" wrapText="1"/>
    </xf>
    <xf numFmtId="164" fontId="2" fillId="3" borderId="14" xfId="1" applyNumberFormat="1" applyFont="1" applyFill="1" applyBorder="1" applyAlignment="1" applyProtection="1">
      <alignment horizontal="right" vertical="center" wrapText="1"/>
    </xf>
    <xf numFmtId="3" fontId="2" fillId="3" borderId="1" xfId="0" applyNumberFormat="1" applyFont="1" applyFill="1" applyBorder="1" applyAlignment="1" applyProtection="1">
      <alignment horizontal="right" vertical="center" wrapText="1"/>
    </xf>
    <xf numFmtId="164" fontId="2" fillId="3" borderId="15" xfId="1" applyNumberFormat="1" applyFont="1" applyFill="1" applyBorder="1" applyAlignment="1" applyProtection="1">
      <alignment horizontal="right" vertical="center" wrapText="1"/>
    </xf>
    <xf numFmtId="3" fontId="2" fillId="3" borderId="5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/>
    </xf>
    <xf numFmtId="0" fontId="1" fillId="4" borderId="2" xfId="0" applyFont="1" applyFill="1" applyBorder="1" applyAlignment="1" applyProtection="1">
      <alignment horizontal="center" vertical="top" wrapText="1"/>
    </xf>
    <xf numFmtId="0" fontId="1" fillId="4" borderId="17" xfId="0" applyFont="1" applyFill="1" applyBorder="1" applyAlignment="1" applyProtection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</xf>
    <xf numFmtId="0" fontId="1" fillId="4" borderId="6" xfId="0" applyFont="1" applyFill="1" applyBorder="1" applyAlignment="1" applyProtection="1">
      <alignment horizontal="center" vertical="top" wrapText="1"/>
    </xf>
    <xf numFmtId="0" fontId="1" fillId="4" borderId="18" xfId="0" applyFont="1" applyFill="1" applyBorder="1" applyAlignment="1" applyProtection="1">
      <alignment horizontal="center" vertical="top" wrapText="1"/>
    </xf>
    <xf numFmtId="0" fontId="1" fillId="5" borderId="7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workbookViewId="0"/>
  </sheetViews>
  <sheetFormatPr defaultRowHeight="15" x14ac:dyDescent="0.25"/>
  <cols>
    <col min="2" max="2" width="31.42578125" customWidth="1"/>
    <col min="3" max="3" width="12.7109375" customWidth="1"/>
    <col min="4" max="4" width="9.7109375" customWidth="1"/>
    <col min="5" max="5" width="12.7109375" customWidth="1"/>
    <col min="6" max="6" width="9.7109375" customWidth="1"/>
    <col min="7" max="7" width="12.7109375" customWidth="1"/>
    <col min="8" max="8" width="9.7109375" customWidth="1"/>
    <col min="9" max="9" width="12.7109375" customWidth="1"/>
    <col min="10" max="10" width="11.7109375" customWidth="1"/>
    <col min="11" max="11" width="12.7109375" customWidth="1"/>
    <col min="12" max="12" width="11.7109375" customWidth="1"/>
    <col min="13" max="13" width="12.7109375" customWidth="1"/>
    <col min="14" max="14" width="9.7109375" customWidth="1"/>
    <col min="15" max="15" width="12.7109375" customWidth="1"/>
    <col min="16" max="16" width="9.7109375" customWidth="1"/>
    <col min="17" max="17" width="12.7109375" customWidth="1"/>
    <col min="18" max="18" width="9.7109375" customWidth="1"/>
    <col min="19" max="19" width="12.7109375" customWidth="1"/>
    <col min="20" max="20" width="9.7109375" customWidth="1"/>
    <col min="21" max="21" width="12.7109375" customWidth="1"/>
    <col min="22" max="22" width="9.7109375" customWidth="1"/>
    <col min="23" max="23" width="12.7109375" customWidth="1"/>
    <col min="24" max="24" width="9.7109375" customWidth="1"/>
    <col min="25" max="25" width="12.7109375" customWidth="1"/>
    <col min="26" max="26" width="9.7109375" customWidth="1"/>
    <col min="27" max="27" width="12.7109375" customWidth="1"/>
  </cols>
  <sheetData>
    <row r="1" spans="1:28" s="33" customFormat="1" ht="38.25" customHeight="1" thickBot="1" x14ac:dyDescent="0.3">
      <c r="A1" s="40"/>
      <c r="B1" s="44" t="s">
        <v>46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6"/>
    </row>
    <row r="2" spans="1:28" s="33" customFormat="1" ht="45.75" thickBot="1" x14ac:dyDescent="0.3">
      <c r="A2" s="41" t="s">
        <v>44</v>
      </c>
      <c r="B2" s="34" t="s">
        <v>0</v>
      </c>
      <c r="C2" s="35" t="s">
        <v>18</v>
      </c>
      <c r="D2" s="36" t="s">
        <v>19</v>
      </c>
      <c r="E2" s="39" t="s">
        <v>20</v>
      </c>
      <c r="F2" s="39" t="s">
        <v>21</v>
      </c>
      <c r="G2" s="36" t="s">
        <v>22</v>
      </c>
      <c r="H2" s="36" t="s">
        <v>23</v>
      </c>
      <c r="I2" s="39" t="s">
        <v>24</v>
      </c>
      <c r="J2" s="39" t="s">
        <v>25</v>
      </c>
      <c r="K2" s="36" t="s">
        <v>26</v>
      </c>
      <c r="L2" s="36" t="s">
        <v>27</v>
      </c>
      <c r="M2" s="39" t="s">
        <v>28</v>
      </c>
      <c r="N2" s="39" t="s">
        <v>29</v>
      </c>
      <c r="O2" s="36" t="s">
        <v>30</v>
      </c>
      <c r="P2" s="36" t="s">
        <v>31</v>
      </c>
      <c r="Q2" s="39" t="s">
        <v>32</v>
      </c>
      <c r="R2" s="39" t="s">
        <v>33</v>
      </c>
      <c r="S2" s="36" t="s">
        <v>34</v>
      </c>
      <c r="T2" s="36" t="s">
        <v>35</v>
      </c>
      <c r="U2" s="39" t="s">
        <v>36</v>
      </c>
      <c r="V2" s="39" t="s">
        <v>37</v>
      </c>
      <c r="W2" s="36" t="s">
        <v>39</v>
      </c>
      <c r="X2" s="36" t="s">
        <v>38</v>
      </c>
      <c r="Y2" s="39" t="s">
        <v>40</v>
      </c>
      <c r="Z2" s="39" t="s">
        <v>41</v>
      </c>
      <c r="AA2" s="37" t="s">
        <v>42</v>
      </c>
      <c r="AB2" s="38" t="s">
        <v>43</v>
      </c>
    </row>
    <row r="3" spans="1:28" x14ac:dyDescent="0.25">
      <c r="A3" s="42">
        <v>1</v>
      </c>
      <c r="B3" s="10" t="s">
        <v>1</v>
      </c>
      <c r="C3" s="8">
        <v>19043</v>
      </c>
      <c r="D3" s="17">
        <f>C3/C$17</f>
        <v>0.52423950447350309</v>
      </c>
      <c r="E3" s="28">
        <v>10457</v>
      </c>
      <c r="F3" s="29">
        <f>E3/E$17</f>
        <v>0.64188815910625496</v>
      </c>
      <c r="G3" s="9">
        <v>5834</v>
      </c>
      <c r="H3" s="17">
        <f>G3/G$17</f>
        <v>0.46089429609732974</v>
      </c>
      <c r="I3" s="28">
        <v>18492</v>
      </c>
      <c r="J3" s="29">
        <f>I3/I$17</f>
        <v>0.18181996951968929</v>
      </c>
      <c r="K3" s="9">
        <v>2752</v>
      </c>
      <c r="L3" s="17">
        <f>K3/K$17</f>
        <v>0.36771779796900056</v>
      </c>
      <c r="M3" s="28">
        <v>7595</v>
      </c>
      <c r="N3" s="29">
        <f>M3/M$17</f>
        <v>0.22475733901515152</v>
      </c>
      <c r="O3" s="9">
        <v>14310</v>
      </c>
      <c r="P3" s="17">
        <f>O3/O$17</f>
        <v>0.18896078172454772</v>
      </c>
      <c r="Q3" s="28">
        <v>3412</v>
      </c>
      <c r="R3" s="29">
        <f>Q3/Q$17</f>
        <v>0.20666262870987281</v>
      </c>
      <c r="S3" s="9">
        <v>8256</v>
      </c>
      <c r="T3" s="17">
        <f>S3/S$17</f>
        <v>0.21803200760576771</v>
      </c>
      <c r="U3" s="28">
        <v>3963</v>
      </c>
      <c r="V3" s="29">
        <f>U3/U$17</f>
        <v>0.18950841622035194</v>
      </c>
      <c r="W3" s="9">
        <v>1651</v>
      </c>
      <c r="X3" s="17">
        <f>W3/W$17</f>
        <v>0.44120791020844469</v>
      </c>
      <c r="Y3" s="28">
        <v>2862</v>
      </c>
      <c r="Z3" s="29">
        <f>Y3/Y$17</f>
        <v>0.27371843917368016</v>
      </c>
      <c r="AA3" s="18">
        <f>SUM(C3,E3,G3,I3,K3,M3,O3,Q3,S3,U3,W3,Y3)</f>
        <v>98627</v>
      </c>
      <c r="AB3" s="22">
        <f>AA3/AA$17</f>
        <v>0.26408208401723293</v>
      </c>
    </row>
    <row r="4" spans="1:28" x14ac:dyDescent="0.25">
      <c r="A4" s="43">
        <v>2</v>
      </c>
      <c r="B4" s="11" t="s">
        <v>2</v>
      </c>
      <c r="C4" s="5">
        <v>5834</v>
      </c>
      <c r="D4" s="14">
        <f t="shared" ref="D4:D16" si="0">C4/C$17</f>
        <v>0.16060564349621473</v>
      </c>
      <c r="E4" s="30">
        <v>110</v>
      </c>
      <c r="F4" s="31">
        <f t="shared" ref="F4" si="1">E4/E$17</f>
        <v>6.75219446320054E-3</v>
      </c>
      <c r="G4" s="1">
        <v>1871</v>
      </c>
      <c r="H4" s="14">
        <f t="shared" ref="H4" si="2">G4/G$17</f>
        <v>0.14781166060989098</v>
      </c>
      <c r="I4" s="30">
        <v>15190</v>
      </c>
      <c r="J4" s="31">
        <f t="shared" ref="J4" si="3">I4/I$17</f>
        <v>0.14935352244235781</v>
      </c>
      <c r="K4" s="1">
        <v>1431</v>
      </c>
      <c r="L4" s="14">
        <f t="shared" ref="L4" si="4">K4/K$17</f>
        <v>0.19120791020844469</v>
      </c>
      <c r="M4" s="30">
        <v>9356</v>
      </c>
      <c r="N4" s="31">
        <f t="shared" ref="N4" si="5">M4/M$17</f>
        <v>0.27687026515151514</v>
      </c>
      <c r="O4" s="1">
        <v>13209</v>
      </c>
      <c r="P4" s="14">
        <f t="shared" ref="P4" si="6">O4/O$17</f>
        <v>0.17442228971345569</v>
      </c>
      <c r="Q4" s="30">
        <v>1211</v>
      </c>
      <c r="R4" s="31">
        <f t="shared" ref="R4:T4" si="7">Q4/Q$17</f>
        <v>7.3349485160508779E-2</v>
      </c>
      <c r="S4" s="1">
        <v>11338</v>
      </c>
      <c r="T4" s="14">
        <f t="shared" si="7"/>
        <v>0.29942428563883167</v>
      </c>
      <c r="U4" s="30">
        <v>4843</v>
      </c>
      <c r="V4" s="31">
        <f t="shared" ref="V4" si="8">U4/U$17</f>
        <v>0.23158951798010713</v>
      </c>
      <c r="W4" s="1">
        <v>881</v>
      </c>
      <c r="X4" s="14">
        <f t="shared" ref="X4" si="9">W4/W$17</f>
        <v>0.23543559593800106</v>
      </c>
      <c r="Y4" s="30">
        <v>1211</v>
      </c>
      <c r="Z4" s="31">
        <f t="shared" ref="Z4" si="10">Y4/Y$17</f>
        <v>0.11581866870696252</v>
      </c>
      <c r="AA4" s="19">
        <f t="shared" ref="AA4:AA16" si="11">SUM(C4,E4,G4,I4,K4,M4,O4,Q4,S4,U4,W4,Y4)</f>
        <v>66485</v>
      </c>
      <c r="AB4" s="23">
        <f t="shared" ref="AB4" si="12">AA4/AA$17</f>
        <v>0.17801917685710536</v>
      </c>
    </row>
    <row r="5" spans="1:28" x14ac:dyDescent="0.25">
      <c r="A5" s="43">
        <v>3</v>
      </c>
      <c r="B5" s="11" t="s">
        <v>3</v>
      </c>
      <c r="C5" s="5">
        <v>2752</v>
      </c>
      <c r="D5" s="14">
        <f t="shared" si="0"/>
        <v>7.5760495526496899E-2</v>
      </c>
      <c r="E5" s="30">
        <v>1761</v>
      </c>
      <c r="F5" s="31">
        <f t="shared" ref="F5" si="13">E5/E$17</f>
        <v>0.10809649499723774</v>
      </c>
      <c r="G5" s="1">
        <v>771</v>
      </c>
      <c r="H5" s="14">
        <f t="shared" ref="H5" si="14">G5/G$17</f>
        <v>6.091009638173487E-2</v>
      </c>
      <c r="I5" s="30">
        <v>12658</v>
      </c>
      <c r="J5" s="31">
        <f t="shared" ref="J5" si="15">I5/I$17</f>
        <v>0.12445799124920112</v>
      </c>
      <c r="K5" s="1">
        <v>1321</v>
      </c>
      <c r="L5" s="14">
        <f t="shared" ref="L5" si="16">K5/K$17</f>
        <v>0.17650988776055584</v>
      </c>
      <c r="M5" s="30">
        <v>5504</v>
      </c>
      <c r="N5" s="31">
        <f t="shared" ref="N5" si="17">M5/M$17</f>
        <v>0.16287878787878787</v>
      </c>
      <c r="O5" s="1">
        <v>20474</v>
      </c>
      <c r="P5" s="14">
        <f t="shared" ref="P5" si="18">O5/O$17</f>
        <v>0.27035520929618378</v>
      </c>
      <c r="Q5" s="30">
        <v>2312</v>
      </c>
      <c r="R5" s="31">
        <f t="shared" ref="R5:T5" si="19">Q5/Q$17</f>
        <v>0.14003634161114475</v>
      </c>
      <c r="S5" s="1">
        <v>1651</v>
      </c>
      <c r="T5" s="14">
        <f t="shared" si="19"/>
        <v>4.360111973802356E-2</v>
      </c>
      <c r="U5" s="30">
        <v>2201</v>
      </c>
      <c r="V5" s="31">
        <f t="shared" ref="V5" si="20">U5/U$17</f>
        <v>0.10525057383320581</v>
      </c>
      <c r="W5" s="1">
        <v>110</v>
      </c>
      <c r="X5" s="14">
        <f t="shared" ref="X5" si="21">W5/W$17</f>
        <v>2.939604489577766E-2</v>
      </c>
      <c r="Y5" s="30">
        <v>1651</v>
      </c>
      <c r="Z5" s="31">
        <f t="shared" ref="Z5" si="22">Y5/Y$17</f>
        <v>0.15789977046671769</v>
      </c>
      <c r="AA5" s="19">
        <f t="shared" si="11"/>
        <v>53166</v>
      </c>
      <c r="AB5" s="23">
        <f t="shared" ref="AB5" si="23">AA5/AA$17</f>
        <v>0.14235643463615649</v>
      </c>
    </row>
    <row r="6" spans="1:28" x14ac:dyDescent="0.25">
      <c r="A6" s="43">
        <v>4</v>
      </c>
      <c r="B6" s="11" t="s">
        <v>4</v>
      </c>
      <c r="C6" s="5">
        <v>1981</v>
      </c>
      <c r="D6" s="14">
        <f t="shared" si="0"/>
        <v>5.4535443909153478E-2</v>
      </c>
      <c r="E6" s="30">
        <v>2642</v>
      </c>
      <c r="F6" s="31">
        <f t="shared" ref="F6" si="24">E6/E$17</f>
        <v>0.16217543428887116</v>
      </c>
      <c r="G6" s="1">
        <v>1431</v>
      </c>
      <c r="H6" s="14">
        <f t="shared" ref="H6" si="25">G6/G$17</f>
        <v>0.11305103491862853</v>
      </c>
      <c r="I6" s="30">
        <v>11668</v>
      </c>
      <c r="J6" s="31">
        <f t="shared" ref="J6" si="26">I6/I$17</f>
        <v>0.11472395654097635</v>
      </c>
      <c r="K6" s="1">
        <v>330</v>
      </c>
      <c r="L6" s="14">
        <f t="shared" ref="L6" si="27">K6/K$17</f>
        <v>4.4094067343666492E-2</v>
      </c>
      <c r="M6" s="30">
        <v>4513</v>
      </c>
      <c r="N6" s="31">
        <f t="shared" ref="N6" si="28">M6/M$17</f>
        <v>0.13355232007575757</v>
      </c>
      <c r="O6" s="1">
        <v>7815</v>
      </c>
      <c r="P6" s="14">
        <f t="shared" ref="P6" si="29">O6/O$17</f>
        <v>0.10319556318499934</v>
      </c>
      <c r="Q6" s="30">
        <v>4843</v>
      </c>
      <c r="R6" s="31">
        <f t="shared" ref="R6:T6" si="30">Q6/Q$17</f>
        <v>0.29333737129012721</v>
      </c>
      <c r="S6" s="1">
        <v>2532</v>
      </c>
      <c r="T6" s="14">
        <f t="shared" si="30"/>
        <v>6.6867374425606085E-2</v>
      </c>
      <c r="U6" s="30">
        <v>4073</v>
      </c>
      <c r="V6" s="31">
        <f t="shared" ref="V6" si="31">U6/U$17</f>
        <v>0.19476855394032136</v>
      </c>
      <c r="W6" s="1">
        <v>330</v>
      </c>
      <c r="X6" s="14">
        <f t="shared" ref="X6" si="32">W6/W$17</f>
        <v>8.8188134687332984E-2</v>
      </c>
      <c r="Y6" s="30">
        <v>991</v>
      </c>
      <c r="Z6" s="31">
        <f t="shared" ref="Z6" si="33">Y6/Y$17</f>
        <v>9.4778117827084923E-2</v>
      </c>
      <c r="AA6" s="19">
        <f t="shared" si="11"/>
        <v>43149</v>
      </c>
      <c r="AB6" s="23">
        <f t="shared" ref="AB6" si="34">AA6/AA$17</f>
        <v>0.11553507501251771</v>
      </c>
    </row>
    <row r="7" spans="1:28" x14ac:dyDescent="0.25">
      <c r="A7" s="43">
        <v>5</v>
      </c>
      <c r="B7" s="11" t="s">
        <v>5</v>
      </c>
      <c r="C7" s="5">
        <v>1651</v>
      </c>
      <c r="D7" s="14">
        <f t="shared" si="0"/>
        <v>4.5450791465932554E-2</v>
      </c>
      <c r="E7" s="30">
        <v>881</v>
      </c>
      <c r="F7" s="31">
        <f t="shared" ref="F7" si="35">E7/E$17</f>
        <v>5.4078939291633418E-2</v>
      </c>
      <c r="G7" s="1">
        <v>660</v>
      </c>
      <c r="H7" s="14">
        <f t="shared" ref="H7" si="36">G7/G$17</f>
        <v>5.2140938536893666E-2</v>
      </c>
      <c r="I7" s="30">
        <v>12658</v>
      </c>
      <c r="J7" s="31">
        <f t="shared" ref="J7" si="37">I7/I$17</f>
        <v>0.12445799124920112</v>
      </c>
      <c r="K7" s="1">
        <v>110</v>
      </c>
      <c r="L7" s="14">
        <f t="shared" ref="L7" si="38">K7/K$17</f>
        <v>1.469802244788883E-2</v>
      </c>
      <c r="M7" s="30">
        <v>2312</v>
      </c>
      <c r="N7" s="31">
        <f t="shared" ref="N7" si="39">M7/M$17</f>
        <v>6.8418560606060608E-2</v>
      </c>
      <c r="O7" s="1">
        <v>4953</v>
      </c>
      <c r="P7" s="14">
        <f t="shared" ref="P7" si="40">O7/O$17</f>
        <v>6.5403406840089787E-2</v>
      </c>
      <c r="Q7" s="30">
        <v>1981</v>
      </c>
      <c r="R7" s="31">
        <f>Q7/Q$17</f>
        <v>0.11998788612961842</v>
      </c>
      <c r="S7" s="1">
        <v>2752</v>
      </c>
      <c r="T7" s="14">
        <f>S7/S$17</f>
        <v>7.2677335868589238E-2</v>
      </c>
      <c r="U7" s="30">
        <v>550</v>
      </c>
      <c r="V7" s="31">
        <f>U7/U$17</f>
        <v>2.6300688599846977E-2</v>
      </c>
      <c r="W7" s="1" t="s">
        <v>15</v>
      </c>
      <c r="X7" s="1" t="s">
        <v>15</v>
      </c>
      <c r="Y7" s="30">
        <v>440</v>
      </c>
      <c r="Z7" s="31">
        <f>Y7/Y$17</f>
        <v>4.2081101759755164E-2</v>
      </c>
      <c r="AA7" s="19">
        <f t="shared" si="11"/>
        <v>28948</v>
      </c>
      <c r="AB7" s="23">
        <f>AA7/AA$17</f>
        <v>7.7510703642317616E-2</v>
      </c>
    </row>
    <row r="8" spans="1:28" x14ac:dyDescent="0.25">
      <c r="A8" s="43">
        <v>6</v>
      </c>
      <c r="B8" s="11" t="s">
        <v>6</v>
      </c>
      <c r="C8" s="5">
        <v>771</v>
      </c>
      <c r="D8" s="14">
        <f t="shared" si="0"/>
        <v>2.1225051617343428E-2</v>
      </c>
      <c r="E8" s="30">
        <v>220</v>
      </c>
      <c r="F8" s="31">
        <f t="shared" ref="F8" si="41">E8/E$17</f>
        <v>1.350438892640108E-2</v>
      </c>
      <c r="G8" s="1">
        <v>1101</v>
      </c>
      <c r="H8" s="14">
        <f t="shared" ref="H8" si="42">G8/G$17</f>
        <v>8.698056565018171E-2</v>
      </c>
      <c r="I8" s="30">
        <v>5173</v>
      </c>
      <c r="J8" s="31">
        <f t="shared" ref="J8" si="43">I8/I$17</f>
        <v>5.0862789440047199E-2</v>
      </c>
      <c r="K8" s="1">
        <v>330</v>
      </c>
      <c r="L8" s="14">
        <f t="shared" ref="L8" si="44">K8/K$17</f>
        <v>4.4094067343666492E-2</v>
      </c>
      <c r="M8" s="30">
        <v>1651</v>
      </c>
      <c r="N8" s="31">
        <f t="shared" ref="N8" si="45">M8/M$17</f>
        <v>4.8857717803030304E-2</v>
      </c>
      <c r="O8" s="1">
        <v>7925</v>
      </c>
      <c r="P8" s="14">
        <f t="shared" ref="P8" si="46">O8/O$17</f>
        <v>0.10464809190545359</v>
      </c>
      <c r="Q8" s="30">
        <v>220</v>
      </c>
      <c r="R8" s="31">
        <f t="shared" ref="R8:T8" si="47">Q8/Q$17</f>
        <v>1.3325257419745608E-2</v>
      </c>
      <c r="S8" s="1">
        <v>2532</v>
      </c>
      <c r="T8" s="14">
        <f t="shared" si="47"/>
        <v>6.6867374425606085E-2</v>
      </c>
      <c r="U8" s="30">
        <v>660</v>
      </c>
      <c r="V8" s="31">
        <f t="shared" ref="V8" si="48">U8/U$17</f>
        <v>3.1560826319816375E-2</v>
      </c>
      <c r="W8" s="1" t="s">
        <v>15</v>
      </c>
      <c r="X8" s="1" t="s">
        <v>15</v>
      </c>
      <c r="Y8" s="30">
        <v>550</v>
      </c>
      <c r="Z8" s="31">
        <f t="shared" ref="Z8" si="49">Y8/Y$17</f>
        <v>5.2601377199693954E-2</v>
      </c>
      <c r="AA8" s="19">
        <f t="shared" si="11"/>
        <v>21133</v>
      </c>
      <c r="AB8" s="23">
        <f t="shared" ref="AB8" si="50">AA8/AA$17</f>
        <v>5.6585384139598523E-2</v>
      </c>
    </row>
    <row r="9" spans="1:28" x14ac:dyDescent="0.25">
      <c r="A9" s="43">
        <v>7</v>
      </c>
      <c r="B9" s="11" t="s">
        <v>7</v>
      </c>
      <c r="C9" s="5">
        <v>1101</v>
      </c>
      <c r="D9" s="14">
        <f t="shared" si="0"/>
        <v>3.0309704060564348E-2</v>
      </c>
      <c r="E9" s="30" t="s">
        <v>15</v>
      </c>
      <c r="F9" s="30" t="s">
        <v>15</v>
      </c>
      <c r="G9" s="1">
        <v>220</v>
      </c>
      <c r="H9" s="14">
        <f t="shared" ref="H9" si="51">G9/G$17</f>
        <v>1.738031284563122E-2</v>
      </c>
      <c r="I9" s="30">
        <v>7705</v>
      </c>
      <c r="J9" s="30">
        <f t="shared" ref="J9" si="52">I9/I$17</f>
        <v>7.5758320633203868E-2</v>
      </c>
      <c r="K9" s="1" t="s">
        <v>15</v>
      </c>
      <c r="L9" s="1" t="s">
        <v>15</v>
      </c>
      <c r="M9" s="30">
        <v>660</v>
      </c>
      <c r="N9" s="30">
        <f t="shared" ref="N9" si="53">M9/M$17</f>
        <v>1.953125E-2</v>
      </c>
      <c r="O9" s="1">
        <v>1541</v>
      </c>
      <c r="P9" s="14">
        <f t="shared" ref="P9" si="54">O9/O$17</f>
        <v>2.0348606892909019E-2</v>
      </c>
      <c r="Q9" s="30">
        <v>550</v>
      </c>
      <c r="R9" s="30">
        <f t="shared" ref="R9:T9" si="55">Q9/Q$17</f>
        <v>3.3313143549364023E-2</v>
      </c>
      <c r="S9" s="1">
        <v>5504</v>
      </c>
      <c r="T9" s="14">
        <f t="shared" si="55"/>
        <v>0.14535467173717848</v>
      </c>
      <c r="U9" s="30">
        <v>2091</v>
      </c>
      <c r="V9" s="30">
        <f t="shared" ref="V9" si="56">U9/U$17</f>
        <v>9.9990436113236422E-2</v>
      </c>
      <c r="W9" s="1">
        <v>110</v>
      </c>
      <c r="X9" s="14">
        <f t="shared" ref="X9" si="57">W9/W$17</f>
        <v>2.939604489577766E-2</v>
      </c>
      <c r="Y9" s="30">
        <v>220</v>
      </c>
      <c r="Z9" s="30">
        <f t="shared" ref="Z9" si="58">Y9/Y$17</f>
        <v>2.1040550879877582E-2</v>
      </c>
      <c r="AA9" s="19">
        <f t="shared" si="11"/>
        <v>19702</v>
      </c>
      <c r="AB9" s="23">
        <f t="shared" ref="AB9" si="59">AA9/AA$17</f>
        <v>5.2753761336221554E-2</v>
      </c>
    </row>
    <row r="10" spans="1:28" x14ac:dyDescent="0.25">
      <c r="A10" s="43">
        <v>8</v>
      </c>
      <c r="B10" s="11" t="s">
        <v>8</v>
      </c>
      <c r="C10" s="5">
        <v>1321</v>
      </c>
      <c r="D10" s="14">
        <f t="shared" si="0"/>
        <v>3.636613902271163E-2</v>
      </c>
      <c r="E10" s="30" t="s">
        <v>15</v>
      </c>
      <c r="F10" s="30" t="s">
        <v>15</v>
      </c>
      <c r="G10" s="1">
        <v>330</v>
      </c>
      <c r="H10" s="14">
        <f t="shared" ref="H10" si="60">G10/G$17</f>
        <v>2.6070469268446833E-2</v>
      </c>
      <c r="I10" s="30">
        <v>3192</v>
      </c>
      <c r="J10" s="30">
        <f t="shared" ref="J10" si="61">I10/I$17</f>
        <v>3.1384887665306525E-2</v>
      </c>
      <c r="K10" s="1">
        <v>110</v>
      </c>
      <c r="L10" s="14">
        <f t="shared" ref="L10" si="62">K10/K$17</f>
        <v>1.469802244788883E-2</v>
      </c>
      <c r="M10" s="30">
        <v>1211</v>
      </c>
      <c r="N10" s="30">
        <f t="shared" ref="N10" si="63">M10/M$17</f>
        <v>3.5836884469696968E-2</v>
      </c>
      <c r="O10" s="1">
        <v>1321</v>
      </c>
      <c r="P10" s="14">
        <f t="shared" ref="P10" si="64">O10/O$17</f>
        <v>1.744354945200053E-2</v>
      </c>
      <c r="Q10" s="30">
        <v>440</v>
      </c>
      <c r="R10" s="30">
        <f t="shared" ref="R10:T10" si="65">Q10/Q$17</f>
        <v>2.6650514839491216E-2</v>
      </c>
      <c r="S10" s="1">
        <v>1871</v>
      </c>
      <c r="T10" s="14">
        <f t="shared" si="65"/>
        <v>4.9411081181006705E-2</v>
      </c>
      <c r="U10" s="30">
        <v>771</v>
      </c>
      <c r="V10" s="30">
        <f t="shared" ref="V10" si="66">U10/U$17</f>
        <v>3.6868783473603672E-2</v>
      </c>
      <c r="W10" s="1" t="s">
        <v>15</v>
      </c>
      <c r="X10" s="1" t="s">
        <v>15</v>
      </c>
      <c r="Y10" s="30">
        <v>440</v>
      </c>
      <c r="Z10" s="30">
        <f t="shared" ref="Z10" si="67">Y10/Y$17</f>
        <v>4.2081101759755164E-2</v>
      </c>
      <c r="AA10" s="19">
        <f t="shared" si="11"/>
        <v>11007</v>
      </c>
      <c r="AB10" s="23">
        <f t="shared" ref="AB10" si="68">AA10/AA$17</f>
        <v>2.9472167852390145E-2</v>
      </c>
    </row>
    <row r="11" spans="1:28" x14ac:dyDescent="0.25">
      <c r="A11" s="43">
        <v>9</v>
      </c>
      <c r="B11" s="11" t="s">
        <v>9</v>
      </c>
      <c r="C11" s="5" t="s">
        <v>15</v>
      </c>
      <c r="D11" s="13" t="s">
        <v>15</v>
      </c>
      <c r="E11" s="30" t="s">
        <v>15</v>
      </c>
      <c r="F11" s="30" t="s">
        <v>15</v>
      </c>
      <c r="G11" s="1" t="s">
        <v>15</v>
      </c>
      <c r="H11" s="1" t="s">
        <v>15</v>
      </c>
      <c r="I11" s="30">
        <v>8806</v>
      </c>
      <c r="J11" s="30">
        <f t="shared" ref="J11" si="69">I11/I$17</f>
        <v>8.6583747111744755E-2</v>
      </c>
      <c r="K11" s="1" t="s">
        <v>15</v>
      </c>
      <c r="L11" s="1" t="s">
        <v>15</v>
      </c>
      <c r="M11" s="30" t="s">
        <v>15</v>
      </c>
      <c r="N11" s="30" t="s">
        <v>15</v>
      </c>
      <c r="O11" s="1" t="s">
        <v>15</v>
      </c>
      <c r="P11" s="1" t="s">
        <v>15</v>
      </c>
      <c r="Q11" s="30">
        <v>110</v>
      </c>
      <c r="R11" s="30">
        <f t="shared" ref="R11" si="70">Q11/Q$17</f>
        <v>6.6626287098728041E-3</v>
      </c>
      <c r="S11" s="1" t="s">
        <v>15</v>
      </c>
      <c r="T11" s="1" t="s">
        <v>15</v>
      </c>
      <c r="U11" s="30" t="s">
        <v>15</v>
      </c>
      <c r="V11" s="30" t="s">
        <v>15</v>
      </c>
      <c r="W11" s="1" t="s">
        <v>15</v>
      </c>
      <c r="X11" s="1" t="s">
        <v>15</v>
      </c>
      <c r="Y11" s="30">
        <v>110</v>
      </c>
      <c r="Z11" s="30">
        <f t="shared" ref="Z11" si="71">Y11/Y$17</f>
        <v>1.0520275439938791E-2</v>
      </c>
      <c r="AA11" s="19">
        <f t="shared" si="11"/>
        <v>9026</v>
      </c>
      <c r="AB11" s="23">
        <f t="shared" ref="AB11" si="72">AA11/AA$17</f>
        <v>2.4167873810817975E-2</v>
      </c>
    </row>
    <row r="12" spans="1:28" x14ac:dyDescent="0.25">
      <c r="A12" s="43">
        <v>10</v>
      </c>
      <c r="B12" s="11" t="s">
        <v>45</v>
      </c>
      <c r="C12" s="5">
        <v>440</v>
      </c>
      <c r="D12" s="14">
        <f t="shared" si="0"/>
        <v>1.2112869924294563E-2</v>
      </c>
      <c r="E12" s="30" t="s">
        <v>15</v>
      </c>
      <c r="F12" s="30" t="s">
        <v>15</v>
      </c>
      <c r="G12" s="1" t="s">
        <v>15</v>
      </c>
      <c r="H12" s="1" t="s">
        <v>15</v>
      </c>
      <c r="I12" s="30">
        <v>3522</v>
      </c>
      <c r="J12" s="30">
        <f t="shared" ref="J12" si="73">I12/I$17</f>
        <v>3.462956590138145E-2</v>
      </c>
      <c r="K12" s="1">
        <v>550</v>
      </c>
      <c r="L12" s="14">
        <f t="shared" ref="L12" si="74">K12/K$17</f>
        <v>7.3490112239444141E-2</v>
      </c>
      <c r="M12" s="30">
        <v>220</v>
      </c>
      <c r="N12" s="30">
        <f t="shared" ref="N12" si="75">M12/M$17</f>
        <v>6.510416666666667E-3</v>
      </c>
      <c r="O12" s="1">
        <v>2752</v>
      </c>
      <c r="P12" s="14">
        <f t="shared" ref="P12" si="76">O12/O$17</f>
        <v>3.6339627624455299E-2</v>
      </c>
      <c r="Q12" s="30" t="s">
        <v>15</v>
      </c>
      <c r="R12" s="30" t="s">
        <v>15</v>
      </c>
      <c r="S12" s="1">
        <v>330</v>
      </c>
      <c r="T12" s="14">
        <f>S12/S$17</f>
        <v>8.7149421644747271E-3</v>
      </c>
      <c r="U12" s="30">
        <v>440</v>
      </c>
      <c r="V12" s="30">
        <f>U12/U$17</f>
        <v>2.1040550879877582E-2</v>
      </c>
      <c r="W12" s="1" t="s">
        <v>15</v>
      </c>
      <c r="X12" s="1" t="s">
        <v>15</v>
      </c>
      <c r="Y12" s="30" t="s">
        <v>15</v>
      </c>
      <c r="Z12" s="30" t="s">
        <v>15</v>
      </c>
      <c r="AA12" s="19">
        <f t="shared" si="11"/>
        <v>8254</v>
      </c>
      <c r="AB12" s="23">
        <f>AA12/AA$17</f>
        <v>2.2100778909205802E-2</v>
      </c>
    </row>
    <row r="13" spans="1:28" x14ac:dyDescent="0.25">
      <c r="A13" s="43">
        <v>11</v>
      </c>
      <c r="B13" s="11" t="s">
        <v>10</v>
      </c>
      <c r="C13" s="5">
        <v>110</v>
      </c>
      <c r="D13" s="14">
        <f t="shared" si="0"/>
        <v>3.0282174810736407E-3</v>
      </c>
      <c r="E13" s="30">
        <v>110</v>
      </c>
      <c r="F13" s="31">
        <f t="shared" ref="F13" si="77">E13/E$17</f>
        <v>6.75219446320054E-3</v>
      </c>
      <c r="G13" s="1">
        <v>110</v>
      </c>
      <c r="H13" s="14">
        <f t="shared" ref="H13" si="78">G13/G$17</f>
        <v>8.6901564228156099E-3</v>
      </c>
      <c r="I13" s="30">
        <v>550</v>
      </c>
      <c r="J13" s="31">
        <f t="shared" ref="J13" si="79">I13/I$17</f>
        <v>5.407797060124871E-3</v>
      </c>
      <c r="K13" s="1">
        <v>110</v>
      </c>
      <c r="L13" s="14">
        <f t="shared" ref="L13" si="80">K13/K$17</f>
        <v>1.469802244788883E-2</v>
      </c>
      <c r="M13" s="30">
        <v>220</v>
      </c>
      <c r="N13" s="31">
        <f t="shared" ref="N13" si="81">M13/M$17</f>
        <v>6.510416666666667E-3</v>
      </c>
      <c r="O13" s="1">
        <v>330</v>
      </c>
      <c r="P13" s="14">
        <f t="shared" ref="P13" si="82">O13/O$17</f>
        <v>4.3575861613627358E-3</v>
      </c>
      <c r="Q13" s="30">
        <v>881</v>
      </c>
      <c r="R13" s="31">
        <f t="shared" ref="R13:T13" si="83">Q13/Q$17</f>
        <v>5.3361599030890369E-2</v>
      </c>
      <c r="S13" s="1">
        <v>330</v>
      </c>
      <c r="T13" s="14">
        <f t="shared" si="83"/>
        <v>8.7149421644747271E-3</v>
      </c>
      <c r="U13" s="30">
        <v>330</v>
      </c>
      <c r="V13" s="31">
        <f t="shared" ref="V13" si="84">U13/U$17</f>
        <v>1.5780413159908187E-2</v>
      </c>
      <c r="W13" s="1">
        <v>440</v>
      </c>
      <c r="X13" s="14">
        <f t="shared" ref="X13" si="85">W13/W$17</f>
        <v>0.11758417958311064</v>
      </c>
      <c r="Y13" s="30">
        <v>1101</v>
      </c>
      <c r="Z13" s="31">
        <f t="shared" ref="Z13" si="86">Y13/Y$17</f>
        <v>0.10529839326702371</v>
      </c>
      <c r="AA13" s="19">
        <f t="shared" si="11"/>
        <v>4622</v>
      </c>
      <c r="AB13" s="23">
        <f t="shared" ref="AB13" si="87">AA13/AA$17</f>
        <v>1.2375793568978583E-2</v>
      </c>
    </row>
    <row r="14" spans="1:28" x14ac:dyDescent="0.25">
      <c r="A14" s="43">
        <v>12</v>
      </c>
      <c r="B14" s="11" t="s">
        <v>11</v>
      </c>
      <c r="C14" s="5">
        <v>881</v>
      </c>
      <c r="D14" s="14">
        <f t="shared" si="0"/>
        <v>2.4253269098417067E-2</v>
      </c>
      <c r="E14" s="30">
        <v>110</v>
      </c>
      <c r="F14" s="31">
        <f t="shared" ref="F14" si="88">E14/E$17</f>
        <v>6.75219446320054E-3</v>
      </c>
      <c r="G14" s="1" t="s">
        <v>15</v>
      </c>
      <c r="H14" s="1" t="s">
        <v>15</v>
      </c>
      <c r="I14" s="30">
        <v>1431</v>
      </c>
      <c r="J14" s="31">
        <f t="shared" ref="J14" si="89">I14/I$17</f>
        <v>1.4070104714615801E-2</v>
      </c>
      <c r="K14" s="1">
        <v>220</v>
      </c>
      <c r="L14" s="14">
        <f t="shared" ref="L14" si="90">K14/K$17</f>
        <v>2.939604489577766E-2</v>
      </c>
      <c r="M14" s="30">
        <v>110</v>
      </c>
      <c r="N14" s="31">
        <f t="shared" ref="N14" si="91">M14/M$17</f>
        <v>3.2552083333333335E-3</v>
      </c>
      <c r="O14" s="1">
        <v>660</v>
      </c>
      <c r="P14" s="14">
        <f t="shared" ref="P14" si="92">O14/O$17</f>
        <v>8.7151723227254715E-3</v>
      </c>
      <c r="Q14" s="30">
        <v>220</v>
      </c>
      <c r="R14" s="31">
        <f t="shared" ref="R14:T14" si="93">Q14/Q$17</f>
        <v>1.3325257419745608E-2</v>
      </c>
      <c r="S14" s="1">
        <v>110</v>
      </c>
      <c r="T14" s="14">
        <f t="shared" si="93"/>
        <v>2.9049807214915754E-3</v>
      </c>
      <c r="U14" s="30">
        <v>330</v>
      </c>
      <c r="V14" s="31">
        <f t="shared" ref="V14" si="94">U14/U$17</f>
        <v>1.5780413159908187E-2</v>
      </c>
      <c r="W14" s="1">
        <v>220</v>
      </c>
      <c r="X14" s="14">
        <f t="shared" ref="X14" si="95">W14/W$17</f>
        <v>5.879208979155532E-2</v>
      </c>
      <c r="Y14" s="30">
        <v>220</v>
      </c>
      <c r="Z14" s="31">
        <f t="shared" ref="Z14" si="96">Y14/Y$17</f>
        <v>2.1040550879877582E-2</v>
      </c>
      <c r="AA14" s="19">
        <f t="shared" si="11"/>
        <v>4512</v>
      </c>
      <c r="AB14" s="23">
        <f t="shared" ref="AB14" si="97">AA14/AA$17</f>
        <v>1.2081259321339542E-2</v>
      </c>
    </row>
    <row r="15" spans="1:28" x14ac:dyDescent="0.25">
      <c r="A15" s="43">
        <v>13</v>
      </c>
      <c r="B15" s="11" t="s">
        <v>12</v>
      </c>
      <c r="C15" s="5">
        <v>220</v>
      </c>
      <c r="D15" s="14">
        <f t="shared" si="0"/>
        <v>6.0564349621472814E-3</v>
      </c>
      <c r="E15" s="30" t="s">
        <v>15</v>
      </c>
      <c r="F15" s="30" t="s">
        <v>15</v>
      </c>
      <c r="G15" s="1" t="s">
        <v>15</v>
      </c>
      <c r="H15" s="1" t="s">
        <v>15</v>
      </c>
      <c r="I15" s="30">
        <v>220</v>
      </c>
      <c r="J15" s="30">
        <f t="shared" ref="J15" si="98">I15/I$17</f>
        <v>2.1631188240499484E-3</v>
      </c>
      <c r="K15" s="1" t="s">
        <v>15</v>
      </c>
      <c r="L15" s="1" t="s">
        <v>15</v>
      </c>
      <c r="M15" s="30">
        <v>220</v>
      </c>
      <c r="N15" s="30">
        <f t="shared" ref="N15" si="99">M15/M$17</f>
        <v>6.510416666666667E-3</v>
      </c>
      <c r="O15" s="1">
        <v>440</v>
      </c>
      <c r="P15" s="14">
        <f t="shared" ref="P15" si="100">O15/O$17</f>
        <v>5.8101148818169813E-3</v>
      </c>
      <c r="Q15" s="30">
        <v>330</v>
      </c>
      <c r="R15" s="30">
        <f>Q15/Q$17</f>
        <v>1.9987886129618413E-2</v>
      </c>
      <c r="S15" s="1">
        <v>440</v>
      </c>
      <c r="T15" s="14">
        <f>S15/S$17</f>
        <v>1.1619922885966302E-2</v>
      </c>
      <c r="U15" s="30">
        <v>330</v>
      </c>
      <c r="V15" s="30">
        <f>U15/U$17</f>
        <v>1.5780413159908187E-2</v>
      </c>
      <c r="W15" s="1" t="s">
        <v>15</v>
      </c>
      <c r="X15" s="1" t="s">
        <v>15</v>
      </c>
      <c r="Y15" s="30">
        <v>330</v>
      </c>
      <c r="Z15" s="30">
        <f>Y15/Y$17</f>
        <v>3.1560826319816375E-2</v>
      </c>
      <c r="AA15" s="19">
        <f t="shared" si="11"/>
        <v>2530</v>
      </c>
      <c r="AB15" s="23">
        <f>AA15/AA$17</f>
        <v>6.7742876956979258E-3</v>
      </c>
    </row>
    <row r="16" spans="1:28" ht="15.75" thickBot="1" x14ac:dyDescent="0.3">
      <c r="A16" s="43">
        <v>14</v>
      </c>
      <c r="B16" s="12" t="s">
        <v>13</v>
      </c>
      <c r="C16" s="6">
        <v>220</v>
      </c>
      <c r="D16" s="15">
        <f t="shared" si="0"/>
        <v>6.0564349621472814E-3</v>
      </c>
      <c r="E16" s="32" t="s">
        <v>15</v>
      </c>
      <c r="F16" s="32" t="s">
        <v>15</v>
      </c>
      <c r="G16" s="7">
        <v>330</v>
      </c>
      <c r="H16" s="15">
        <f t="shared" ref="H16" si="101">G16/G$17</f>
        <v>2.6070469268446833E-2</v>
      </c>
      <c r="I16" s="32">
        <v>440</v>
      </c>
      <c r="J16" s="32">
        <f t="shared" ref="J16" si="102">I16/I$17</f>
        <v>4.3262376480998968E-3</v>
      </c>
      <c r="K16" s="7">
        <v>220</v>
      </c>
      <c r="L16" s="15">
        <f t="shared" ref="L16" si="103">K16/K$17</f>
        <v>2.939604489577766E-2</v>
      </c>
      <c r="M16" s="32">
        <v>220</v>
      </c>
      <c r="N16" s="32">
        <f t="shared" ref="N16" si="104">M16/M$17</f>
        <v>6.510416666666667E-3</v>
      </c>
      <c r="O16" s="7" t="s">
        <v>15</v>
      </c>
      <c r="P16" s="7" t="s">
        <v>15</v>
      </c>
      <c r="Q16" s="32" t="s">
        <v>15</v>
      </c>
      <c r="R16" s="32" t="s">
        <v>15</v>
      </c>
      <c r="S16" s="7">
        <v>220</v>
      </c>
      <c r="T16" s="15">
        <f t="shared" ref="T16" si="105">S16/S$17</f>
        <v>5.8099614429831508E-3</v>
      </c>
      <c r="U16" s="32">
        <v>330</v>
      </c>
      <c r="V16" s="32">
        <f t="shared" ref="V16" si="106">U16/U$17</f>
        <v>1.5780413159908187E-2</v>
      </c>
      <c r="W16" s="7" t="s">
        <v>15</v>
      </c>
      <c r="X16" s="7" t="s">
        <v>15</v>
      </c>
      <c r="Y16" s="32">
        <v>330</v>
      </c>
      <c r="Z16" s="32">
        <f t="shared" ref="Z16" si="107">Y16/Y$17</f>
        <v>3.1560826319816375E-2</v>
      </c>
      <c r="AA16" s="20">
        <f t="shared" si="11"/>
        <v>2310</v>
      </c>
      <c r="AB16" s="24">
        <f t="shared" ref="AB16" si="108">AA16/AA$17</f>
        <v>6.1852192004198453E-3</v>
      </c>
    </row>
    <row r="17" spans="1:28" ht="15.75" thickBot="1" x14ac:dyDescent="0.3">
      <c r="A17" s="43">
        <v>15</v>
      </c>
      <c r="B17" s="4" t="s">
        <v>14</v>
      </c>
      <c r="C17" s="3">
        <f>SUM(C3:C16)</f>
        <v>36325</v>
      </c>
      <c r="D17" s="16">
        <f>SUM(D3:D16)</f>
        <v>1</v>
      </c>
      <c r="E17" s="26">
        <f t="shared" ref="E17:Y17" si="109">SUM(E3:E16)</f>
        <v>16291</v>
      </c>
      <c r="F17" s="27">
        <f>SUM(F3:F16)</f>
        <v>0.99999999999999989</v>
      </c>
      <c r="G17" s="2">
        <f t="shared" si="109"/>
        <v>12658</v>
      </c>
      <c r="H17" s="16">
        <f>SUM(H3:H16)</f>
        <v>0.99999999999999989</v>
      </c>
      <c r="I17" s="26">
        <f t="shared" si="109"/>
        <v>101705</v>
      </c>
      <c r="J17" s="27">
        <f>SUM(J3:J16)</f>
        <v>1</v>
      </c>
      <c r="K17" s="2">
        <f t="shared" si="109"/>
        <v>7484</v>
      </c>
      <c r="L17" s="16">
        <f>SUM(L3:L16)</f>
        <v>1.0000000000000002</v>
      </c>
      <c r="M17" s="26">
        <f t="shared" si="109"/>
        <v>33792</v>
      </c>
      <c r="N17" s="27">
        <f>SUM(N3:N16)</f>
        <v>0.99999999999999989</v>
      </c>
      <c r="O17" s="2">
        <f t="shared" si="109"/>
        <v>75730</v>
      </c>
      <c r="P17" s="16">
        <f>SUM(P3:P16)</f>
        <v>0.99999999999999989</v>
      </c>
      <c r="Q17" s="26">
        <f t="shared" si="109"/>
        <v>16510</v>
      </c>
      <c r="R17" s="27">
        <f>SUM(R3:R16)</f>
        <v>1</v>
      </c>
      <c r="S17" s="2">
        <f t="shared" si="109"/>
        <v>37866</v>
      </c>
      <c r="T17" s="16">
        <f>SUM(T3:T16)</f>
        <v>1</v>
      </c>
      <c r="U17" s="26">
        <f t="shared" si="109"/>
        <v>20912</v>
      </c>
      <c r="V17" s="27">
        <f>SUM(V3:V16)</f>
        <v>1</v>
      </c>
      <c r="W17" s="2">
        <f t="shared" si="109"/>
        <v>3742</v>
      </c>
      <c r="X17" s="16">
        <f>SUM(X3:X16)</f>
        <v>1</v>
      </c>
      <c r="Y17" s="26">
        <f t="shared" si="109"/>
        <v>10456</v>
      </c>
      <c r="Z17" s="27">
        <f>SUM(Z3:Z16)</f>
        <v>1</v>
      </c>
      <c r="AA17" s="21">
        <f>SUM(AA3:AA16)</f>
        <v>373471</v>
      </c>
      <c r="AB17" s="25">
        <f t="shared" ref="AB17" si="110">AA17/AA$17</f>
        <v>1</v>
      </c>
    </row>
    <row r="18" spans="1:28" x14ac:dyDescent="0.25">
      <c r="A18" s="43">
        <v>16</v>
      </c>
    </row>
    <row r="19" spans="1:28" x14ac:dyDescent="0.25">
      <c r="A19" s="43">
        <v>17</v>
      </c>
      <c r="B19" t="s">
        <v>16</v>
      </c>
    </row>
    <row r="20" spans="1:28" x14ac:dyDescent="0.25">
      <c r="A20" s="43">
        <v>18</v>
      </c>
      <c r="B20" t="s">
        <v>17</v>
      </c>
    </row>
    <row r="21" spans="1:28" x14ac:dyDescent="0.25">
      <c r="A21" s="43">
        <v>19</v>
      </c>
      <c r="B21" t="s">
        <v>47</v>
      </c>
    </row>
  </sheetData>
  <autoFilter ref="A2:AB2"/>
  <sortState ref="B3:AA16">
    <sortCondition descending="1" ref="AA3:AA16"/>
  </sortState>
  <mergeCells count="1">
    <mergeCell ref="B1:A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2018-08-30T12:23:37Z</dcterms:created>
  <dcterms:modified xsi:type="dcterms:W3CDTF">2018-09-04T13:46:05Z</dcterms:modified>
</cp:coreProperties>
</file>