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4795" windowHeight="11985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32" i="1" l="1"/>
  <c r="J31" i="1"/>
  <c r="J29" i="1"/>
  <c r="J27" i="1"/>
  <c r="J23" i="1"/>
  <c r="F32" i="1"/>
  <c r="F31" i="1"/>
  <c r="F29" i="1"/>
  <c r="F27" i="1"/>
  <c r="F23" i="1"/>
  <c r="E31" i="1" l="1"/>
  <c r="B40" i="1"/>
  <c r="D27" i="1" l="1"/>
  <c r="E27" i="1"/>
  <c r="I31" i="1" l="1"/>
  <c r="H31" i="1"/>
  <c r="D31" i="1"/>
  <c r="I29" i="1" l="1"/>
  <c r="H29" i="1"/>
  <c r="E29" i="1"/>
  <c r="D29" i="1"/>
  <c r="D23" i="1" l="1"/>
  <c r="I27" i="1"/>
  <c r="H27" i="1"/>
  <c r="I23" i="1"/>
  <c r="H23" i="1"/>
  <c r="E23" i="1"/>
  <c r="H32" i="1" l="1"/>
  <c r="D32" i="1"/>
  <c r="L11" i="1"/>
  <c r="L27" i="1"/>
  <c r="L24" i="1"/>
  <c r="L31" i="1" l="1"/>
  <c r="G30" i="1"/>
  <c r="L22" i="1"/>
  <c r="L6" i="1"/>
  <c r="L30" i="1"/>
  <c r="L21" i="1"/>
  <c r="L13" i="1"/>
  <c r="L18" i="1"/>
  <c r="L26" i="1"/>
  <c r="L25" i="1"/>
  <c r="L3" i="1"/>
  <c r="L28" i="1"/>
  <c r="L23" i="1"/>
  <c r="L19" i="1"/>
  <c r="L14" i="1"/>
  <c r="L17" i="1"/>
  <c r="L5" i="1"/>
  <c r="L4" i="1"/>
  <c r="L10" i="1"/>
  <c r="L12" i="1"/>
  <c r="L20" i="1"/>
  <c r="L9" i="1"/>
  <c r="L29" i="1"/>
  <c r="L32" i="1" s="1"/>
  <c r="L8" i="1"/>
  <c r="G22" i="1"/>
  <c r="G18" i="1"/>
  <c r="G26" i="1"/>
  <c r="G9" i="1"/>
  <c r="G4" i="1"/>
  <c r="G10" i="1"/>
  <c r="G14" i="1"/>
  <c r="G27" i="1"/>
  <c r="G17" i="1"/>
  <c r="G5" i="1"/>
  <c r="G15" i="1"/>
  <c r="G21" i="1"/>
  <c r="G28" i="1"/>
  <c r="G8" i="1"/>
  <c r="G16" i="1"/>
  <c r="G13" i="1"/>
  <c r="G24" i="1"/>
  <c r="G12" i="1"/>
  <c r="G7" i="1"/>
  <c r="G11" i="1"/>
  <c r="G23" i="1"/>
  <c r="G3" i="1"/>
  <c r="G25" i="1"/>
  <c r="G20" i="1"/>
  <c r="L15" i="1"/>
  <c r="G31" i="1"/>
  <c r="G6" i="1"/>
  <c r="G29" i="1"/>
  <c r="G19" i="1"/>
  <c r="L7" i="1"/>
  <c r="L16" i="1"/>
  <c r="G32" i="1" l="1"/>
</calcChain>
</file>

<file path=xl/sharedStrings.xml><?xml version="1.0" encoding="utf-8"?>
<sst xmlns="http://schemas.openxmlformats.org/spreadsheetml/2006/main" count="80" uniqueCount="45">
  <si>
    <t>%</t>
  </si>
  <si>
    <t>Type</t>
  </si>
  <si>
    <t>Overall total</t>
  </si>
  <si>
    <t>Sums checked by JRC 08-2018</t>
  </si>
  <si>
    <t>ID</t>
  </si>
  <si>
    <t>Stand categories by species</t>
  </si>
  <si>
    <t>Beech forests</t>
  </si>
  <si>
    <t>Spruce forests</t>
  </si>
  <si>
    <t>Common oak forests</t>
  </si>
  <si>
    <t>Fir forests</t>
  </si>
  <si>
    <t>Sessile oak forests</t>
  </si>
  <si>
    <t>Pine forests</t>
  </si>
  <si>
    <t>Turkey oak forests</t>
  </si>
  <si>
    <t>Forest of narrow-leaved ash</t>
  </si>
  <si>
    <t>Hungarian oak forests</t>
  </si>
  <si>
    <t>Forests of birch, aspen and black locust</t>
  </si>
  <si>
    <t>Hornbeam forests</t>
  </si>
  <si>
    <t>Forests of ash and maple</t>
  </si>
  <si>
    <t>Lime forests</t>
  </si>
  <si>
    <t>Forests of other broadleaves</t>
  </si>
  <si>
    <t>Willow forests</t>
  </si>
  <si>
    <t>Poplar forests</t>
  </si>
  <si>
    <t>Pubescent oak forests</t>
  </si>
  <si>
    <t>Alder forests</t>
  </si>
  <si>
    <t>Forests of other conifers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</si>
  <si>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</si>
  <si>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</si>
  <si>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</si>
  <si>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Volume</t>
  </si>
  <si>
    <t>Volume increment</t>
  </si>
  <si>
    <t>Total Area in ha:</t>
  </si>
  <si>
    <t xml:space="preserve"> -- 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</si>
  <si>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</si>
  <si>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Stand structure form</t>
  </si>
  <si>
    <t>All 4 structure form types,
%  of overall total</t>
  </si>
  <si>
    <t>All 4 structure form types</t>
  </si>
  <si>
    <t>Even-aged stands</t>
  </si>
  <si>
    <t>Sub-total Even-aged stands</t>
  </si>
  <si>
    <t>Uneven-aged stands</t>
  </si>
  <si>
    <t>Sub-total Uneven-aged stands</t>
  </si>
  <si>
    <t>Selection stands</t>
  </si>
  <si>
    <t>Sub-total Selection stands</t>
  </si>
  <si>
    <t>Virgin forests</t>
  </si>
  <si>
    <t>Sub-total Virgin forests</t>
  </si>
  <si>
    <t>Forests of oriental hornbeam, hop hornbeam and flowering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</si>
</sst>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16" fillId="0" borderId="22" xfId="0" applyFont="1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29" xfId="0" applyFont="1" applyBorder="1"/>
    <xf numFmtId="0" fontId="0" fillId="0" borderId="29" xfId="0" applyBorder="1"/>
    <xf numFmtId="0" fontId="0" fillId="0" borderId="28" xfId="0" applyBorder="1"/>
    <xf numFmtId="0" fontId="0" fillId="0" borderId="27" xfId="0" applyBorder="1"/>
    <xf numFmtId="0" fontId="0" fillId="0" borderId="19" xfId="0" applyBorder="1" applyAlignment="1">
      <alignment horizontal="center"/>
    </xf>
    <xf numFmtId="0" fontId="16" fillId="0" borderId="26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30" xfId="0" applyFont="1" applyBorder="1"/>
    <xf numFmtId="0" fontId="16" fillId="0" borderId="24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0" fontId="18" fillId="0" borderId="30" xfId="0" applyFont="1" applyBorder="1"/>
    <xf numFmtId="164" fontId="18" fillId="0" borderId="17" xfId="0" applyNumberFormat="1" applyFont="1" applyBorder="1"/>
    <xf numFmtId="0" fontId="18" fillId="0" borderId="24" xfId="0" applyFont="1" applyBorder="1" applyAlignment="1">
      <alignment wrapText="1"/>
    </xf>
    <xf numFmtId="165" fontId="0" fillId="0" borderId="11" xfId="0" applyNumberFormat="1" applyBorder="1"/>
    <xf numFmtId="165" fontId="0" fillId="0" borderId="3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165" fontId="18" fillId="0" borderId="33" xfId="0" applyNumberFormat="1" applyFont="1" applyBorder="1"/>
    <xf numFmtId="0" fontId="0" fillId="0" borderId="34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16" xfId="0" applyNumberFormat="1" applyBorder="1"/>
    <xf numFmtId="3" fontId="0" fillId="0" borderId="35" xfId="0" applyNumberFormat="1" applyBorder="1"/>
    <xf numFmtId="10" fontId="0" fillId="0" borderId="29" xfId="0" applyNumberFormat="1" applyBorder="1"/>
    <xf numFmtId="10" fontId="0" fillId="0" borderId="27" xfId="0" applyNumberFormat="1" applyBorder="1"/>
    <xf numFmtId="10" fontId="16" fillId="0" borderId="30" xfId="0" applyNumberFormat="1" applyFont="1" applyBorder="1"/>
    <xf numFmtId="10" fontId="18" fillId="0" borderId="30" xfId="0" applyNumberFormat="1" applyFont="1" applyBorder="1"/>
    <xf numFmtId="10" fontId="0" fillId="0" borderId="0" xfId="0" applyNumberFormat="1"/>
    <xf numFmtId="0" fontId="16" fillId="0" borderId="26" xfId="0" applyFont="1" applyBorder="1" applyAlignment="1">
      <alignment vertical="top" wrapText="1"/>
    </xf>
    <xf numFmtId="164" fontId="16" fillId="0" borderId="14" xfId="0" applyNumberFormat="1" applyFont="1" applyBorder="1" applyAlignment="1">
      <alignment horizontal="center" vertical="top"/>
    </xf>
    <xf numFmtId="164" fontId="0" fillId="0" borderId="31" xfId="0" applyNumberFormat="1" applyBorder="1" applyAlignment="1">
      <alignment horizontal="left"/>
    </xf>
    <xf numFmtId="164" fontId="16" fillId="0" borderId="33" xfId="0" applyNumberFormat="1" applyFont="1" applyBorder="1"/>
    <xf numFmtId="164" fontId="0" fillId="0" borderId="11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18" fillId="0" borderId="33" xfId="0" applyNumberFormat="1" applyFont="1" applyBorder="1"/>
    <xf numFmtId="0" fontId="0" fillId="0" borderId="16" xfId="0" applyBorder="1" applyAlignment="1">
      <alignment horizontal="center"/>
    </xf>
    <xf numFmtId="0" fontId="0" fillId="0" borderId="36" xfId="0" applyBorder="1"/>
    <xf numFmtId="0" fontId="0" fillId="0" borderId="23" xfId="0" applyBorder="1" applyAlignment="1">
      <alignment horizontal="center"/>
    </xf>
    <xf numFmtId="4" fontId="0" fillId="0" borderId="31" xfId="0" applyNumberForma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57.140625" bestFit="1" customWidth="1"/>
    <col min="3" max="3" width="36.28515625" bestFit="1" customWidth="1"/>
    <col min="4" max="4" width="14.7109375" style="2" customWidth="1"/>
    <col min="5" max="5" width="8.42578125" style="3" customWidth="1"/>
    <col min="6" max="6" width="12.5703125" style="3" customWidth="1"/>
    <col min="7" max="7" width="25.7109375" style="42" customWidth="1"/>
    <col min="8" max="8" width="17.42578125" style="1" customWidth="1"/>
    <col min="9" max="9" width="8.42578125" style="3" customWidth="1"/>
    <col min="10" max="10" width="13" style="2" customWidth="1"/>
    <col min="11" max="11" width="10.140625" style="2" customWidth="1"/>
    <col min="12" max="12" width="25.7109375" style="42" customWidth="1"/>
  </cols>
  <sheetData>
    <row r="1" spans="1:12" x14ac:dyDescent="0.25">
      <c r="A1" s="4"/>
      <c r="B1" s="11" t="s">
        <v>5</v>
      </c>
      <c r="C1" s="8" t="s">
        <v>33</v>
      </c>
      <c r="D1" s="55" t="s">
        <v>28</v>
      </c>
      <c r="E1" s="56"/>
      <c r="F1" s="57"/>
      <c r="G1" s="57"/>
      <c r="H1" s="55" t="s">
        <v>29</v>
      </c>
      <c r="I1" s="56"/>
      <c r="J1" s="56"/>
      <c r="K1" s="57"/>
      <c r="L1" s="58"/>
    </row>
    <row r="2" spans="1:12" s="19" customFormat="1" ht="30.75" thickBot="1" x14ac:dyDescent="0.3">
      <c r="A2" s="33" t="s">
        <v>4</v>
      </c>
      <c r="B2" s="43" t="s">
        <v>32</v>
      </c>
      <c r="C2" s="16" t="s">
        <v>1</v>
      </c>
      <c r="D2" s="17" t="s">
        <v>25</v>
      </c>
      <c r="E2" s="18" t="s">
        <v>0</v>
      </c>
      <c r="F2" s="44" t="s">
        <v>26</v>
      </c>
      <c r="G2" s="34" t="s">
        <v>34</v>
      </c>
      <c r="H2" s="17" t="s">
        <v>25</v>
      </c>
      <c r="I2" s="18" t="s">
        <v>0</v>
      </c>
      <c r="J2" s="44" t="s">
        <v>26</v>
      </c>
      <c r="K2" s="44" t="s">
        <v>27</v>
      </c>
      <c r="L2" s="34" t="s">
        <v>34</v>
      </c>
    </row>
    <row r="3" spans="1:12" x14ac:dyDescent="0.25">
      <c r="A3" s="32">
        <v>1</v>
      </c>
      <c r="B3" s="12" t="s">
        <v>6</v>
      </c>
      <c r="C3" s="5" t="s">
        <v>36</v>
      </c>
      <c r="D3" s="10">
        <v>110106392</v>
      </c>
      <c r="E3" s="27">
        <v>36.6</v>
      </c>
      <c r="F3" s="27">
        <v>212.7</v>
      </c>
      <c r="G3" s="39">
        <f t="shared" ref="G3:G31" si="0">D3/$D$32</f>
        <v>0.30375231396307389</v>
      </c>
      <c r="H3" s="35">
        <v>2114013</v>
      </c>
      <c r="I3" s="27">
        <v>27</v>
      </c>
      <c r="J3" s="47">
        <v>4.0999999999999996</v>
      </c>
      <c r="K3" s="47">
        <v>1.9</v>
      </c>
      <c r="L3" s="38">
        <f t="shared" ref="L3:L31" si="1">H3/$H$32</f>
        <v>0.23282661000152646</v>
      </c>
    </row>
    <row r="4" spans="1:12" x14ac:dyDescent="0.25">
      <c r="A4" s="15">
        <v>2</v>
      </c>
      <c r="B4" s="13" t="s">
        <v>12</v>
      </c>
      <c r="C4" s="6" t="s">
        <v>36</v>
      </c>
      <c r="D4" s="9">
        <v>49564925</v>
      </c>
      <c r="E4" s="28">
        <v>16.399999999999999</v>
      </c>
      <c r="F4" s="29">
        <v>143.6</v>
      </c>
      <c r="G4" s="39">
        <f t="shared" si="0"/>
        <v>0.13673557353651375</v>
      </c>
      <c r="H4" s="36">
        <v>1161647</v>
      </c>
      <c r="I4" s="28">
        <v>14.8</v>
      </c>
      <c r="J4" s="48">
        <v>3.4</v>
      </c>
      <c r="K4" s="49">
        <v>2.2999999999999998</v>
      </c>
      <c r="L4" s="39">
        <f t="shared" si="1"/>
        <v>0.12793787598678116</v>
      </c>
    </row>
    <row r="5" spans="1:12" x14ac:dyDescent="0.25">
      <c r="A5" s="15">
        <v>3</v>
      </c>
      <c r="B5" s="13" t="s">
        <v>10</v>
      </c>
      <c r="C5" s="6" t="s">
        <v>36</v>
      </c>
      <c r="D5" s="9">
        <v>21596056</v>
      </c>
      <c r="E5" s="28">
        <v>7.2</v>
      </c>
      <c r="F5" s="29">
        <v>124.7</v>
      </c>
      <c r="G5" s="39">
        <f t="shared" si="0"/>
        <v>5.9577394766292271E-2</v>
      </c>
      <c r="H5" s="36">
        <v>541823</v>
      </c>
      <c r="I5" s="28">
        <v>6.9</v>
      </c>
      <c r="J5" s="48">
        <v>3.1</v>
      </c>
      <c r="K5" s="49">
        <v>2.5</v>
      </c>
      <c r="L5" s="39">
        <f t="shared" si="1"/>
        <v>5.9673621832437677E-2</v>
      </c>
    </row>
    <row r="6" spans="1:12" x14ac:dyDescent="0.25">
      <c r="A6" s="15">
        <v>4</v>
      </c>
      <c r="B6" s="13" t="s">
        <v>14</v>
      </c>
      <c r="C6" s="6" t="s">
        <v>36</v>
      </c>
      <c r="D6" s="9">
        <v>21086655</v>
      </c>
      <c r="E6" s="28">
        <v>7</v>
      </c>
      <c r="F6" s="29">
        <v>132.1</v>
      </c>
      <c r="G6" s="39">
        <f t="shared" si="0"/>
        <v>5.8172101852097938E-2</v>
      </c>
      <c r="H6" s="36">
        <v>533060</v>
      </c>
      <c r="I6" s="28">
        <v>6.8</v>
      </c>
      <c r="J6" s="48">
        <v>3.3</v>
      </c>
      <c r="K6" s="49">
        <v>2.5</v>
      </c>
      <c r="L6" s="39">
        <f t="shared" si="1"/>
        <v>5.870850970519751E-2</v>
      </c>
    </row>
    <row r="7" spans="1:12" x14ac:dyDescent="0.25">
      <c r="A7" s="15">
        <v>5</v>
      </c>
      <c r="B7" s="13" t="s">
        <v>11</v>
      </c>
      <c r="C7" s="6" t="s">
        <v>36</v>
      </c>
      <c r="D7" s="9">
        <v>16450802</v>
      </c>
      <c r="E7" s="28">
        <v>5.5</v>
      </c>
      <c r="F7" s="29">
        <v>130.6</v>
      </c>
      <c r="G7" s="39">
        <f t="shared" si="0"/>
        <v>4.5383097959002812E-2</v>
      </c>
      <c r="H7" s="36">
        <v>887641</v>
      </c>
      <c r="I7" s="28">
        <v>11.3</v>
      </c>
      <c r="J7" s="48">
        <v>7</v>
      </c>
      <c r="K7" s="49">
        <v>5.4</v>
      </c>
      <c r="L7" s="39">
        <f t="shared" si="1"/>
        <v>9.7760252623027843E-2</v>
      </c>
    </row>
    <row r="8" spans="1:12" x14ac:dyDescent="0.25">
      <c r="A8" s="15">
        <v>6</v>
      </c>
      <c r="B8" s="13" t="s">
        <v>15</v>
      </c>
      <c r="C8" s="6" t="s">
        <v>36</v>
      </c>
      <c r="D8" s="9">
        <v>13402128</v>
      </c>
      <c r="E8" s="28">
        <v>4.5</v>
      </c>
      <c r="F8" s="29">
        <v>60</v>
      </c>
      <c r="G8" s="39">
        <f t="shared" si="0"/>
        <v>3.6972670869365183E-2</v>
      </c>
      <c r="H8" s="36">
        <v>617187</v>
      </c>
      <c r="I8" s="28">
        <v>7.9</v>
      </c>
      <c r="J8" s="48">
        <v>2.8</v>
      </c>
      <c r="K8" s="49">
        <v>4.5999999999999996</v>
      </c>
      <c r="L8" s="39">
        <f t="shared" si="1"/>
        <v>6.7973828423482791E-2</v>
      </c>
    </row>
    <row r="9" spans="1:12" x14ac:dyDescent="0.25">
      <c r="A9" s="15">
        <v>7</v>
      </c>
      <c r="B9" s="13" t="s">
        <v>16</v>
      </c>
      <c r="C9" s="6" t="s">
        <v>36</v>
      </c>
      <c r="D9" s="9">
        <v>13266577</v>
      </c>
      <c r="E9" s="28">
        <v>4.4000000000000004</v>
      </c>
      <c r="F9" s="29">
        <v>111.7</v>
      </c>
      <c r="G9" s="39">
        <f t="shared" si="0"/>
        <v>3.6598724096956102E-2</v>
      </c>
      <c r="H9" s="36">
        <v>297748</v>
      </c>
      <c r="I9" s="28">
        <v>3.8</v>
      </c>
      <c r="J9" s="48">
        <v>2.5</v>
      </c>
      <c r="K9" s="49">
        <v>2.2000000000000002</v>
      </c>
      <c r="L9" s="39">
        <f t="shared" si="1"/>
        <v>3.2792446155598148E-2</v>
      </c>
    </row>
    <row r="10" spans="1:12" x14ac:dyDescent="0.25">
      <c r="A10" s="15">
        <v>8</v>
      </c>
      <c r="B10" s="13" t="s">
        <v>8</v>
      </c>
      <c r="C10" s="6" t="s">
        <v>36</v>
      </c>
      <c r="D10" s="9">
        <v>10118764</v>
      </c>
      <c r="E10" s="28">
        <v>3.4</v>
      </c>
      <c r="F10" s="29">
        <v>312.3</v>
      </c>
      <c r="G10" s="39">
        <f t="shared" si="0"/>
        <v>2.7914800617990003E-2</v>
      </c>
      <c r="H10" s="36">
        <v>177854</v>
      </c>
      <c r="I10" s="28">
        <v>2.2999999999999998</v>
      </c>
      <c r="J10" s="48">
        <v>5.5</v>
      </c>
      <c r="K10" s="49">
        <v>1.8</v>
      </c>
      <c r="L10" s="39">
        <f t="shared" si="1"/>
        <v>1.9587932474971294E-2</v>
      </c>
    </row>
    <row r="11" spans="1:12" x14ac:dyDescent="0.25">
      <c r="A11" s="15">
        <v>9</v>
      </c>
      <c r="B11" s="13" t="s">
        <v>7</v>
      </c>
      <c r="C11" s="6" t="s">
        <v>36</v>
      </c>
      <c r="D11" s="9">
        <v>9906605</v>
      </c>
      <c r="E11" s="28">
        <v>3.3</v>
      </c>
      <c r="F11" s="29">
        <v>160.80000000000001</v>
      </c>
      <c r="G11" s="39">
        <f t="shared" si="0"/>
        <v>2.7329514096403756E-2</v>
      </c>
      <c r="H11" s="36">
        <v>382601</v>
      </c>
      <c r="I11" s="28">
        <v>4.9000000000000004</v>
      </c>
      <c r="J11" s="48">
        <v>6.2</v>
      </c>
      <c r="K11" s="49">
        <v>3.9</v>
      </c>
      <c r="L11" s="39">
        <f t="shared" si="1"/>
        <v>4.213772281116248E-2</v>
      </c>
    </row>
    <row r="12" spans="1:12" x14ac:dyDescent="0.25">
      <c r="A12" s="15">
        <v>10</v>
      </c>
      <c r="B12" s="13" t="s">
        <v>21</v>
      </c>
      <c r="C12" s="6" t="s">
        <v>36</v>
      </c>
      <c r="D12" s="9">
        <v>7816476</v>
      </c>
      <c r="E12" s="28">
        <v>2.6</v>
      </c>
      <c r="F12" s="29">
        <v>162.80000000000001</v>
      </c>
      <c r="G12" s="39">
        <f t="shared" si="0"/>
        <v>2.1563440858518294E-2</v>
      </c>
      <c r="H12" s="36">
        <v>398269</v>
      </c>
      <c r="I12" s="28">
        <v>5.0999999999999996</v>
      </c>
      <c r="J12" s="48">
        <v>8.3000000000000007</v>
      </c>
      <c r="K12" s="49">
        <v>5.0999999999999996</v>
      </c>
      <c r="L12" s="39">
        <f t="shared" si="1"/>
        <v>4.3863316421752348E-2</v>
      </c>
    </row>
    <row r="13" spans="1:12" x14ac:dyDescent="0.25">
      <c r="A13" s="15">
        <v>11</v>
      </c>
      <c r="B13" s="13" t="s">
        <v>18</v>
      </c>
      <c r="C13" s="6" t="s">
        <v>36</v>
      </c>
      <c r="D13" s="9">
        <v>6133564</v>
      </c>
      <c r="E13" s="28">
        <v>2</v>
      </c>
      <c r="F13" s="29">
        <v>201.8</v>
      </c>
      <c r="G13" s="39">
        <f t="shared" si="0"/>
        <v>1.692076385393327E-2</v>
      </c>
      <c r="H13" s="36">
        <v>120698</v>
      </c>
      <c r="I13" s="28">
        <v>1.5</v>
      </c>
      <c r="J13" s="48">
        <v>4</v>
      </c>
      <c r="K13" s="49">
        <v>2</v>
      </c>
      <c r="L13" s="39">
        <f t="shared" si="1"/>
        <v>1.3293062140092914E-2</v>
      </c>
    </row>
    <row r="14" spans="1:12" x14ac:dyDescent="0.25">
      <c r="A14" s="15">
        <v>12</v>
      </c>
      <c r="B14" s="13" t="s">
        <v>13</v>
      </c>
      <c r="C14" s="6" t="s">
        <v>36</v>
      </c>
      <c r="D14" s="9">
        <v>5978815</v>
      </c>
      <c r="E14" s="28">
        <v>2</v>
      </c>
      <c r="F14" s="29">
        <v>237.3</v>
      </c>
      <c r="G14" s="39">
        <f t="shared" si="0"/>
        <v>1.6493855243273573E-2</v>
      </c>
      <c r="H14" s="36">
        <v>162518</v>
      </c>
      <c r="I14" s="28">
        <v>2.1</v>
      </c>
      <c r="J14" s="48">
        <v>6.4</v>
      </c>
      <c r="K14" s="49">
        <v>2.7</v>
      </c>
      <c r="L14" s="39">
        <f t="shared" si="1"/>
        <v>1.7898903651126119E-2</v>
      </c>
    </row>
    <row r="15" spans="1:12" x14ac:dyDescent="0.25">
      <c r="A15" s="15">
        <v>13</v>
      </c>
      <c r="B15" s="13" t="s">
        <v>44</v>
      </c>
      <c r="C15" s="6" t="s">
        <v>36</v>
      </c>
      <c r="D15" s="9">
        <v>4794933</v>
      </c>
      <c r="E15" s="28">
        <v>1.6</v>
      </c>
      <c r="F15" s="29">
        <v>55</v>
      </c>
      <c r="G15" s="39">
        <f t="shared" si="0"/>
        <v>1.3227860504664467E-2</v>
      </c>
      <c r="H15" s="36">
        <v>133127</v>
      </c>
      <c r="I15" s="28">
        <v>1.7</v>
      </c>
      <c r="J15" s="48">
        <v>1.5</v>
      </c>
      <c r="K15" s="49">
        <v>2.8</v>
      </c>
      <c r="L15" s="39">
        <f t="shared" si="1"/>
        <v>1.4661928810122366E-2</v>
      </c>
    </row>
    <row r="16" spans="1:12" x14ac:dyDescent="0.25">
      <c r="A16" s="15">
        <v>14</v>
      </c>
      <c r="B16" s="13" t="s">
        <v>19</v>
      </c>
      <c r="C16" s="6" t="s">
        <v>36</v>
      </c>
      <c r="D16" s="9">
        <v>3283554</v>
      </c>
      <c r="E16" s="28">
        <v>1.1000000000000001</v>
      </c>
      <c r="F16" s="29">
        <v>61.3</v>
      </c>
      <c r="G16" s="39">
        <f t="shared" si="0"/>
        <v>9.0583944074991308E-3</v>
      </c>
      <c r="H16" s="36">
        <v>102053</v>
      </c>
      <c r="I16" s="28">
        <v>1.3</v>
      </c>
      <c r="J16" s="48">
        <v>1.9</v>
      </c>
      <c r="K16" s="49">
        <v>3.1</v>
      </c>
      <c r="L16" s="39">
        <f t="shared" si="1"/>
        <v>1.1239596932698985E-2</v>
      </c>
    </row>
    <row r="17" spans="1:12" x14ac:dyDescent="0.25">
      <c r="A17" s="15">
        <v>15</v>
      </c>
      <c r="B17" s="13" t="s">
        <v>20</v>
      </c>
      <c r="C17" s="6" t="s">
        <v>36</v>
      </c>
      <c r="D17" s="9">
        <v>2174792</v>
      </c>
      <c r="E17" s="28">
        <v>0.7</v>
      </c>
      <c r="F17" s="29">
        <v>97.1</v>
      </c>
      <c r="G17" s="39">
        <f t="shared" si="0"/>
        <v>5.9996344480017236E-3</v>
      </c>
      <c r="H17" s="36">
        <v>52369</v>
      </c>
      <c r="I17" s="28">
        <v>0.7</v>
      </c>
      <c r="J17" s="48">
        <v>2.2999999999999998</v>
      </c>
      <c r="K17" s="49">
        <v>2.4</v>
      </c>
      <c r="L17" s="39">
        <f t="shared" si="1"/>
        <v>5.7676545693758456E-3</v>
      </c>
    </row>
    <row r="18" spans="1:12" x14ac:dyDescent="0.25">
      <c r="A18" s="15">
        <v>16</v>
      </c>
      <c r="B18" s="13" t="s">
        <v>17</v>
      </c>
      <c r="C18" s="6" t="s">
        <v>36</v>
      </c>
      <c r="D18" s="9">
        <v>1583276</v>
      </c>
      <c r="E18" s="28">
        <v>0.5</v>
      </c>
      <c r="F18" s="29">
        <v>123.7</v>
      </c>
      <c r="G18" s="39">
        <f t="shared" si="0"/>
        <v>4.3678095331849557E-3</v>
      </c>
      <c r="H18" s="36">
        <v>43111</v>
      </c>
      <c r="I18" s="28">
        <v>0.5</v>
      </c>
      <c r="J18" s="48">
        <v>3.4</v>
      </c>
      <c r="K18" s="49">
        <v>2.7</v>
      </c>
      <c r="L18" s="39">
        <f t="shared" si="1"/>
        <v>4.7480256667181368E-3</v>
      </c>
    </row>
    <row r="19" spans="1:12" x14ac:dyDescent="0.25">
      <c r="A19" s="15">
        <v>17</v>
      </c>
      <c r="B19" s="13" t="s">
        <v>24</v>
      </c>
      <c r="C19" s="6" t="s">
        <v>36</v>
      </c>
      <c r="D19" s="9">
        <v>1054331</v>
      </c>
      <c r="E19" s="28">
        <v>0.4</v>
      </c>
      <c r="F19" s="29">
        <v>202.8</v>
      </c>
      <c r="G19" s="39">
        <f t="shared" si="0"/>
        <v>2.9086002648511236E-3</v>
      </c>
      <c r="H19" s="36">
        <v>42235</v>
      </c>
      <c r="I19" s="28">
        <v>0.5</v>
      </c>
      <c r="J19" s="48">
        <v>8.1</v>
      </c>
      <c r="K19" s="49">
        <v>4</v>
      </c>
      <c r="L19" s="39">
        <f t="shared" si="1"/>
        <v>4.6515474944640693E-3</v>
      </c>
    </row>
    <row r="20" spans="1:12" x14ac:dyDescent="0.25">
      <c r="A20" s="15">
        <v>18</v>
      </c>
      <c r="B20" s="13" t="s">
        <v>9</v>
      </c>
      <c r="C20" s="6" t="s">
        <v>36</v>
      </c>
      <c r="D20" s="9">
        <v>948710</v>
      </c>
      <c r="E20" s="28">
        <v>0.3</v>
      </c>
      <c r="F20" s="29">
        <v>237.2</v>
      </c>
      <c r="G20" s="39">
        <f t="shared" si="0"/>
        <v>2.6172218755465878E-3</v>
      </c>
      <c r="H20" s="36">
        <v>26489</v>
      </c>
      <c r="I20" s="28">
        <v>0.3</v>
      </c>
      <c r="J20" s="48">
        <v>6.6</v>
      </c>
      <c r="K20" s="49">
        <v>2.8</v>
      </c>
      <c r="L20" s="39">
        <f t="shared" si="1"/>
        <v>2.9173633616871963E-3</v>
      </c>
    </row>
    <row r="21" spans="1:12" x14ac:dyDescent="0.25">
      <c r="A21" s="15">
        <v>19</v>
      </c>
      <c r="B21" s="13" t="s">
        <v>22</v>
      </c>
      <c r="C21" s="6" t="s">
        <v>36</v>
      </c>
      <c r="D21" s="9">
        <v>907212</v>
      </c>
      <c r="E21" s="28">
        <v>0.3</v>
      </c>
      <c r="F21" s="29">
        <v>87.2</v>
      </c>
      <c r="G21" s="39">
        <f t="shared" si="0"/>
        <v>2.502740660642737E-3</v>
      </c>
      <c r="H21" s="36">
        <v>27532</v>
      </c>
      <c r="I21" s="28">
        <v>0.4</v>
      </c>
      <c r="J21" s="48">
        <v>2.6</v>
      </c>
      <c r="K21" s="49">
        <v>3</v>
      </c>
      <c r="L21" s="39">
        <f t="shared" si="1"/>
        <v>3.0322340622134427E-3</v>
      </c>
    </row>
    <row r="22" spans="1:12" ht="15.75" thickBot="1" x14ac:dyDescent="0.3">
      <c r="A22" s="15">
        <v>20</v>
      </c>
      <c r="B22" s="13" t="s">
        <v>23</v>
      </c>
      <c r="C22" s="6" t="s">
        <v>36</v>
      </c>
      <c r="D22" s="9">
        <v>672988</v>
      </c>
      <c r="E22" s="28">
        <v>0.2</v>
      </c>
      <c r="F22" s="29">
        <v>105.2</v>
      </c>
      <c r="G22" s="39">
        <f t="shared" si="0"/>
        <v>1.8565830607670912E-3</v>
      </c>
      <c r="H22" s="36">
        <v>19486</v>
      </c>
      <c r="I22" s="28">
        <v>0.2</v>
      </c>
      <c r="J22" s="48">
        <v>3</v>
      </c>
      <c r="K22" s="49">
        <v>2.9</v>
      </c>
      <c r="L22" s="39">
        <f t="shared" si="1"/>
        <v>2.1460886581538261E-3</v>
      </c>
    </row>
    <row r="23" spans="1:12" ht="15.75" thickBot="1" x14ac:dyDescent="0.3">
      <c r="A23" s="15">
        <v>21</v>
      </c>
      <c r="B23" s="20" t="s">
        <v>37</v>
      </c>
      <c r="C23" s="21" t="s">
        <v>36</v>
      </c>
      <c r="D23" s="22">
        <f>SUM(D3:D22)</f>
        <v>300847555</v>
      </c>
      <c r="E23" s="30">
        <f>SUM(E3:E22)</f>
        <v>100</v>
      </c>
      <c r="F23" s="30">
        <f>D23/B36</f>
        <v>145.81599214811942</v>
      </c>
      <c r="G23" s="40">
        <f t="shared" si="0"/>
        <v>0.82995309646857862</v>
      </c>
      <c r="H23" s="23">
        <f>SUM(H3:H22)</f>
        <v>7841461</v>
      </c>
      <c r="I23" s="30">
        <f>SUM(I3:I22)</f>
        <v>100</v>
      </c>
      <c r="J23" s="46">
        <f>H23/B36</f>
        <v>3.8006305738658397</v>
      </c>
      <c r="K23" s="46">
        <v>2.2999999999999998</v>
      </c>
      <c r="L23" s="40">
        <f t="shared" si="1"/>
        <v>0.86361852178259058</v>
      </c>
    </row>
    <row r="24" spans="1:12" x14ac:dyDescent="0.25">
      <c r="A24" s="15">
        <v>22</v>
      </c>
      <c r="B24" s="14" t="s">
        <v>6</v>
      </c>
      <c r="C24" s="7" t="s">
        <v>38</v>
      </c>
      <c r="D24" s="10">
        <v>43063557</v>
      </c>
      <c r="E24" s="27">
        <v>81.400000000000006</v>
      </c>
      <c r="F24" s="29">
        <v>304.10000000000002</v>
      </c>
      <c r="G24" s="39">
        <f t="shared" si="0"/>
        <v>0.11880014274040265</v>
      </c>
      <c r="H24" s="37">
        <v>805322</v>
      </c>
      <c r="I24" s="29">
        <v>76.8</v>
      </c>
      <c r="J24" s="49">
        <v>5.7</v>
      </c>
      <c r="K24" s="49">
        <v>1.9</v>
      </c>
      <c r="L24" s="39">
        <f t="shared" si="1"/>
        <v>8.8694057803641368E-2</v>
      </c>
    </row>
    <row r="25" spans="1:12" x14ac:dyDescent="0.25">
      <c r="A25" s="15">
        <v>23</v>
      </c>
      <c r="B25" s="13" t="s">
        <v>7</v>
      </c>
      <c r="C25" s="6" t="s">
        <v>38</v>
      </c>
      <c r="D25" s="9">
        <v>9019431</v>
      </c>
      <c r="E25" s="28">
        <v>17.100000000000001</v>
      </c>
      <c r="F25" s="29">
        <v>363.7</v>
      </c>
      <c r="G25" s="39">
        <f t="shared" si="0"/>
        <v>2.4882052595822789E-2</v>
      </c>
      <c r="H25" s="36">
        <v>224461</v>
      </c>
      <c r="I25" s="28">
        <v>21.4</v>
      </c>
      <c r="J25" s="48">
        <v>9.1</v>
      </c>
      <c r="K25" s="49">
        <v>2.5</v>
      </c>
      <c r="L25" s="39">
        <f t="shared" si="1"/>
        <v>2.4720989751507032E-2</v>
      </c>
    </row>
    <row r="26" spans="1:12" ht="15.75" thickBot="1" x14ac:dyDescent="0.3">
      <c r="A26" s="15">
        <v>24</v>
      </c>
      <c r="B26" s="13" t="s">
        <v>9</v>
      </c>
      <c r="C26" s="6" t="s">
        <v>38</v>
      </c>
      <c r="D26" s="9">
        <v>790263</v>
      </c>
      <c r="E26" s="28">
        <v>1.5</v>
      </c>
      <c r="F26" s="29">
        <v>282.2</v>
      </c>
      <c r="G26" s="39">
        <f t="shared" si="0"/>
        <v>2.1801115314849357E-3</v>
      </c>
      <c r="H26" s="36">
        <v>19012</v>
      </c>
      <c r="I26" s="28">
        <v>1.8</v>
      </c>
      <c r="J26" s="48">
        <v>6.8</v>
      </c>
      <c r="K26" s="49">
        <v>2.4</v>
      </c>
      <c r="L26" s="39">
        <f t="shared" si="1"/>
        <v>2.0938847156327899E-3</v>
      </c>
    </row>
    <row r="27" spans="1:12" ht="15.75" thickBot="1" x14ac:dyDescent="0.3">
      <c r="A27" s="15">
        <v>25</v>
      </c>
      <c r="B27" s="20" t="s">
        <v>39</v>
      </c>
      <c r="C27" s="21" t="s">
        <v>38</v>
      </c>
      <c r="D27" s="22">
        <f>SUM(D24:D26)</f>
        <v>52873251</v>
      </c>
      <c r="E27" s="30">
        <f>SUM(E24:E26)</f>
        <v>100</v>
      </c>
      <c r="F27" s="30">
        <f>D27/B37</f>
        <v>312.4896631205674</v>
      </c>
      <c r="G27" s="40">
        <f t="shared" si="0"/>
        <v>0.14586230686771037</v>
      </c>
      <c r="H27" s="23">
        <f>SUM(H24:H26)</f>
        <v>1048795</v>
      </c>
      <c r="I27" s="30">
        <f>SUM(I24:I26)</f>
        <v>99.999999999999986</v>
      </c>
      <c r="J27" s="46">
        <f>H27/B37</f>
        <v>6.1985520094562645</v>
      </c>
      <c r="K27" s="46">
        <v>2.4</v>
      </c>
      <c r="L27" s="40">
        <f t="shared" si="1"/>
        <v>0.11550893227078118</v>
      </c>
    </row>
    <row r="28" spans="1:12" ht="15.75" thickBot="1" x14ac:dyDescent="0.3">
      <c r="A28" s="15">
        <v>26</v>
      </c>
      <c r="B28" s="13" t="s">
        <v>9</v>
      </c>
      <c r="C28" s="6" t="s">
        <v>40</v>
      </c>
      <c r="D28" s="9">
        <v>8099890</v>
      </c>
      <c r="E28" s="28">
        <v>100</v>
      </c>
      <c r="F28" s="29">
        <v>430.8</v>
      </c>
      <c r="G28" s="39">
        <f t="shared" si="0"/>
        <v>2.2345299720168493E-2</v>
      </c>
      <c r="H28" s="36">
        <v>180015</v>
      </c>
      <c r="I28" s="28">
        <v>100</v>
      </c>
      <c r="J28" s="48">
        <v>9.6</v>
      </c>
      <c r="K28" s="49">
        <v>2.2000000000000002</v>
      </c>
      <c r="L28" s="39">
        <f t="shared" si="1"/>
        <v>1.9825933993511291E-2</v>
      </c>
    </row>
    <row r="29" spans="1:12" ht="15.75" thickBot="1" x14ac:dyDescent="0.3">
      <c r="A29" s="15">
        <v>27</v>
      </c>
      <c r="B29" s="20" t="s">
        <v>41</v>
      </c>
      <c r="C29" s="21" t="s">
        <v>40</v>
      </c>
      <c r="D29" s="22">
        <f>SUM(D28:D28)</f>
        <v>8099890</v>
      </c>
      <c r="E29" s="30">
        <f>SUM(E28:E28)</f>
        <v>100</v>
      </c>
      <c r="F29" s="30">
        <f>D29/B38</f>
        <v>430.84521276595746</v>
      </c>
      <c r="G29" s="40">
        <f t="shared" si="0"/>
        <v>2.2345299720168493E-2</v>
      </c>
      <c r="H29" s="23">
        <f>SUM(H28:H28)</f>
        <v>180015</v>
      </c>
      <c r="I29" s="30">
        <f>SUM(I28:I28)</f>
        <v>100</v>
      </c>
      <c r="J29" s="46">
        <f>H29/B38</f>
        <v>9.575265957446808</v>
      </c>
      <c r="K29" s="46">
        <v>2.6</v>
      </c>
      <c r="L29" s="40">
        <f t="shared" si="1"/>
        <v>1.9825933993511291E-2</v>
      </c>
    </row>
    <row r="30" spans="1:12" ht="15.75" thickBot="1" x14ac:dyDescent="0.3">
      <c r="A30" s="15">
        <v>28</v>
      </c>
      <c r="B30" s="13" t="s">
        <v>6</v>
      </c>
      <c r="C30" s="6" t="s">
        <v>42</v>
      </c>
      <c r="D30" s="9">
        <v>666722</v>
      </c>
      <c r="E30" s="28">
        <v>100</v>
      </c>
      <c r="F30" s="29">
        <v>555.6</v>
      </c>
      <c r="G30" s="39">
        <f t="shared" si="0"/>
        <v>1.8392969435424653E-3</v>
      </c>
      <c r="H30" s="36">
        <v>9503</v>
      </c>
      <c r="I30" s="28">
        <v>100</v>
      </c>
      <c r="J30" s="48">
        <v>7.9</v>
      </c>
      <c r="K30" s="49">
        <v>1.4</v>
      </c>
      <c r="L30" s="39">
        <f t="shared" si="1"/>
        <v>1.0466119531168947E-3</v>
      </c>
    </row>
    <row r="31" spans="1:12" ht="15.75" thickBot="1" x14ac:dyDescent="0.3">
      <c r="A31" s="15">
        <v>29</v>
      </c>
      <c r="B31" s="20" t="s">
        <v>43</v>
      </c>
      <c r="C31" s="21" t="s">
        <v>42</v>
      </c>
      <c r="D31" s="22">
        <f>SUM(D30:D30)</f>
        <v>666722</v>
      </c>
      <c r="E31" s="30">
        <f>SUM(E30:E30)</f>
        <v>100</v>
      </c>
      <c r="F31" s="30">
        <f>D31/B39</f>
        <v>555.60166666666669</v>
      </c>
      <c r="G31" s="40">
        <f t="shared" si="0"/>
        <v>1.8392969435424653E-3</v>
      </c>
      <c r="H31" s="23">
        <f>SUM(H30:H30)</f>
        <v>9503</v>
      </c>
      <c r="I31" s="30">
        <f>SUM(I30:I30)</f>
        <v>100</v>
      </c>
      <c r="J31" s="46">
        <f>H31/B39</f>
        <v>7.9191666666666665</v>
      </c>
      <c r="K31" s="46">
        <v>4.0999999999999996</v>
      </c>
      <c r="L31" s="40">
        <f t="shared" si="1"/>
        <v>1.0466119531168947E-3</v>
      </c>
    </row>
    <row r="32" spans="1:12" ht="16.5" thickBot="1" x14ac:dyDescent="0.3">
      <c r="A32" s="15">
        <v>30</v>
      </c>
      <c r="B32" s="24" t="s">
        <v>2</v>
      </c>
      <c r="C32" s="26" t="s">
        <v>35</v>
      </c>
      <c r="D32" s="25">
        <f>SUM(D27,D23,D29,D31)</f>
        <v>362487418</v>
      </c>
      <c r="E32" s="31" t="s">
        <v>31</v>
      </c>
      <c r="F32" s="30">
        <f>D32/B40</f>
        <v>160.93385633102469</v>
      </c>
      <c r="G32" s="41">
        <f>SUM(G27,G23,G29,G31)</f>
        <v>1</v>
      </c>
      <c r="H32" s="25">
        <f>SUM(H27,H23,H29,H31)</f>
        <v>9079774</v>
      </c>
      <c r="I32" s="31" t="s">
        <v>31</v>
      </c>
      <c r="J32" s="50">
        <f>H32/B40</f>
        <v>4.0311552122180787</v>
      </c>
      <c r="K32" s="50">
        <v>2.5</v>
      </c>
      <c r="L32" s="41">
        <f>SUM(L27,L23,L29,L31)</f>
        <v>1</v>
      </c>
    </row>
    <row r="33" spans="1:12" x14ac:dyDescent="0.25">
      <c r="A33" s="51">
        <v>31</v>
      </c>
    </row>
    <row r="34" spans="1:12" x14ac:dyDescent="0.25">
      <c r="A34" s="51">
        <v>32</v>
      </c>
      <c r="B34" t="s">
        <v>3</v>
      </c>
    </row>
    <row r="35" spans="1:12" x14ac:dyDescent="0.25">
      <c r="A35" s="51">
        <v>33</v>
      </c>
      <c r="B35" s="52" t="s">
        <v>30</v>
      </c>
    </row>
    <row r="36" spans="1:12" x14ac:dyDescent="0.25">
      <c r="A36" s="53">
        <v>34</v>
      </c>
      <c r="B36" s="54">
        <v>2063200</v>
      </c>
    </row>
    <row r="37" spans="1:12" x14ac:dyDescent="0.25">
      <c r="A37" s="53">
        <v>35</v>
      </c>
      <c r="B37" s="45">
        <v>169200</v>
      </c>
    </row>
    <row r="38" spans="1:12" x14ac:dyDescent="0.25">
      <c r="A38" s="53">
        <v>36</v>
      </c>
      <c r="B38" s="45">
        <v>18800</v>
      </c>
    </row>
    <row r="39" spans="1:12" x14ac:dyDescent="0.25">
      <c r="A39" s="53">
        <v>37</v>
      </c>
      <c r="B39" s="45">
        <v>1200</v>
      </c>
    </row>
    <row r="40" spans="1:12" x14ac:dyDescent="0.25">
      <c r="A40" s="53">
        <v>38</v>
      </c>
      <c r="B40" s="45">
        <f>SUM(B36:B39)</f>
        <v>2252400</v>
      </c>
    </row>
    <row r="41" spans="1:12" x14ac:dyDescent="0.25">
      <c r="C41" s="2"/>
      <c r="D41" s="3"/>
      <c r="F41" s="42"/>
      <c r="G41" s="1"/>
      <c r="H41" s="3"/>
      <c r="I41" s="2"/>
      <c r="K41" s="42"/>
      <c r="L41"/>
    </row>
    <row r="42" spans="1:12" x14ac:dyDescent="0.25">
      <c r="C42" s="2"/>
      <c r="D42" s="3"/>
      <c r="F42" s="42"/>
      <c r="G42" s="1"/>
      <c r="H42" s="3"/>
      <c r="I42" s="2"/>
      <c r="K42" s="42"/>
      <c r="L42"/>
    </row>
    <row r="43" spans="1:12" x14ac:dyDescent="0.25">
      <c r="C43" s="2"/>
      <c r="D43" s="3"/>
      <c r="F43" s="42"/>
      <c r="G43" s="1"/>
      <c r="H43" s="3"/>
      <c r="I43" s="2"/>
      <c r="K43" s="42"/>
      <c r="L43"/>
    </row>
    <row r="44" spans="1:12" x14ac:dyDescent="0.25">
      <c r="C44" s="2"/>
      <c r="D44" s="3"/>
      <c r="F44" s="42"/>
      <c r="G44" s="1"/>
      <c r="H44" s="3"/>
      <c r="I44" s="2"/>
      <c r="K44" s="42"/>
      <c r="L44"/>
    </row>
    <row r="45" spans="1:12" x14ac:dyDescent="0.25">
      <c r="C45" s="2"/>
      <c r="D45" s="3"/>
      <c r="F45" s="42"/>
      <c r="G45" s="1"/>
      <c r="H45" s="3"/>
      <c r="I45" s="2"/>
      <c r="K45" s="42"/>
      <c r="L45"/>
    </row>
    <row r="46" spans="1:12" x14ac:dyDescent="0.25">
      <c r="C46" s="2"/>
      <c r="D46" s="3"/>
      <c r="F46" s="42"/>
      <c r="G46" s="1"/>
      <c r="H46" s="3"/>
      <c r="I46" s="2"/>
      <c r="K46" s="42"/>
      <c r="L46"/>
    </row>
    <row r="47" spans="1:12" x14ac:dyDescent="0.25">
      <c r="C47" s="2"/>
      <c r="D47" s="3"/>
      <c r="F47" s="42"/>
      <c r="G47" s="1"/>
      <c r="H47" s="3"/>
      <c r="I47" s="2"/>
      <c r="K47" s="42"/>
      <c r="L47"/>
    </row>
    <row r="48" spans="1:12" x14ac:dyDescent="0.25">
      <c r="C48" s="2"/>
      <c r="D48" s="3"/>
      <c r="F48" s="42"/>
      <c r="G48" s="1"/>
      <c r="H48" s="3"/>
      <c r="I48" s="2"/>
      <c r="K48" s="42"/>
      <c r="L48"/>
    </row>
    <row r="49" spans="3:12" x14ac:dyDescent="0.25">
      <c r="C49" s="2"/>
      <c r="D49" s="3"/>
      <c r="F49" s="42"/>
      <c r="G49" s="1"/>
      <c r="H49" s="3"/>
      <c r="I49" s="2"/>
      <c r="K49" s="42"/>
      <c r="L49"/>
    </row>
    <row r="50" spans="3:12" x14ac:dyDescent="0.25">
      <c r="C50" s="2"/>
      <c r="D50" s="3"/>
      <c r="F50" s="42"/>
      <c r="G50" s="1"/>
      <c r="H50" s="3"/>
      <c r="I50" s="2"/>
      <c r="K50" s="42"/>
      <c r="L50"/>
    </row>
    <row r="51" spans="3:12" x14ac:dyDescent="0.25">
      <c r="C51" s="2"/>
      <c r="D51" s="3"/>
      <c r="F51" s="42"/>
      <c r="G51" s="1"/>
      <c r="H51" s="3"/>
      <c r="I51" s="2"/>
      <c r="K51" s="42"/>
      <c r="L51"/>
    </row>
    <row r="52" spans="3:12" x14ac:dyDescent="0.25">
      <c r="C52" s="2"/>
      <c r="D52" s="3"/>
      <c r="F52" s="42"/>
      <c r="G52" s="1"/>
      <c r="H52" s="3"/>
      <c r="I52" s="2"/>
      <c r="K52" s="42"/>
      <c r="L52"/>
    </row>
    <row r="53" spans="3:12" x14ac:dyDescent="0.25">
      <c r="C53" s="2"/>
      <c r="D53" s="3"/>
      <c r="F53" s="42"/>
      <c r="G53" s="1"/>
      <c r="H53" s="3"/>
      <c r="I53" s="2"/>
      <c r="K53" s="42"/>
      <c r="L53"/>
    </row>
    <row r="54" spans="3:12" x14ac:dyDescent="0.25">
      <c r="C54" s="2"/>
      <c r="D54" s="3"/>
      <c r="F54" s="42"/>
      <c r="G54" s="1"/>
      <c r="H54" s="3"/>
      <c r="I54" s="2"/>
      <c r="K54" s="42"/>
      <c r="L54"/>
    </row>
    <row r="55" spans="3:12" x14ac:dyDescent="0.25">
      <c r="C55" s="2"/>
      <c r="D55" s="3"/>
      <c r="F55" s="42"/>
      <c r="G55" s="1"/>
      <c r="H55" s="3"/>
      <c r="I55" s="2"/>
      <c r="K55" s="42"/>
      <c r="L55"/>
    </row>
    <row r="56" spans="3:12" x14ac:dyDescent="0.25">
      <c r="C56" s="2"/>
      <c r="D56" s="3"/>
      <c r="F56" s="42"/>
      <c r="G56" s="1"/>
      <c r="H56" s="3"/>
      <c r="I56" s="2"/>
      <c r="K56" s="42"/>
      <c r="L56"/>
    </row>
    <row r="57" spans="3:12" x14ac:dyDescent="0.25">
      <c r="C57" s="2"/>
      <c r="D57" s="3"/>
      <c r="F57" s="42"/>
      <c r="G57" s="1"/>
      <c r="H57" s="3"/>
      <c r="I57" s="2"/>
      <c r="K57" s="42"/>
      <c r="L57"/>
    </row>
    <row r="58" spans="3:12" x14ac:dyDescent="0.25">
      <c r="C58" s="2"/>
      <c r="D58" s="3"/>
      <c r="F58" s="42"/>
      <c r="G58" s="1"/>
      <c r="H58" s="3"/>
      <c r="I58" s="2"/>
      <c r="K58" s="42"/>
      <c r="L58"/>
    </row>
    <row r="59" spans="3:12" x14ac:dyDescent="0.25">
      <c r="C59" s="2"/>
      <c r="D59" s="3"/>
      <c r="F59" s="42"/>
      <c r="G59" s="1"/>
      <c r="H59" s="3"/>
      <c r="I59" s="2"/>
      <c r="K59" s="42"/>
      <c r="L59"/>
    </row>
    <row r="60" spans="3:12" x14ac:dyDescent="0.25">
      <c r="C60" s="2"/>
      <c r="D60" s="3"/>
      <c r="F60" s="42"/>
      <c r="G60" s="1"/>
      <c r="H60" s="3"/>
      <c r="I60" s="2"/>
      <c r="K60" s="42"/>
      <c r="L60"/>
    </row>
    <row r="61" spans="3:12" x14ac:dyDescent="0.25">
      <c r="C61" s="2"/>
      <c r="D61" s="3"/>
      <c r="F61" s="42"/>
      <c r="G61" s="1"/>
      <c r="H61" s="3"/>
      <c r="I61" s="2"/>
      <c r="K61" s="42"/>
      <c r="L61"/>
    </row>
    <row r="62" spans="3:12" x14ac:dyDescent="0.25">
      <c r="C62" s="2"/>
      <c r="D62" s="3"/>
      <c r="F62" s="42"/>
      <c r="G62" s="1"/>
      <c r="H62" s="3"/>
      <c r="I62" s="2"/>
      <c r="K62" s="42"/>
      <c r="L62"/>
    </row>
    <row r="63" spans="3:12" x14ac:dyDescent="0.25">
      <c r="C63" s="2"/>
      <c r="D63" s="3"/>
      <c r="F63" s="42"/>
      <c r="G63" s="1"/>
      <c r="H63" s="3"/>
      <c r="I63" s="2"/>
      <c r="K63" s="42"/>
      <c r="L63"/>
    </row>
    <row r="64" spans="3:12" x14ac:dyDescent="0.25">
      <c r="C64" s="2"/>
      <c r="D64" s="3"/>
      <c r="F64" s="42"/>
      <c r="G64" s="1"/>
      <c r="H64" s="3"/>
      <c r="I64" s="2"/>
      <c r="K64" s="42"/>
      <c r="L64"/>
    </row>
    <row r="65" spans="3:12" x14ac:dyDescent="0.25">
      <c r="C65" s="2"/>
      <c r="D65" s="3"/>
      <c r="F65" s="42"/>
      <c r="G65" s="1"/>
      <c r="H65" s="3"/>
      <c r="I65" s="2"/>
      <c r="K65" s="42"/>
      <c r="L65"/>
    </row>
    <row r="66" spans="3:12" x14ac:dyDescent="0.25">
      <c r="C66" s="2"/>
      <c r="D66" s="3"/>
      <c r="F66" s="42"/>
      <c r="G66" s="1"/>
      <c r="H66" s="3"/>
      <c r="I66" s="2"/>
      <c r="K66" s="42"/>
      <c r="L66"/>
    </row>
    <row r="67" spans="3:12" x14ac:dyDescent="0.25">
      <c r="C67" s="2"/>
      <c r="D67" s="3"/>
      <c r="F67" s="42"/>
      <c r="G67" s="1"/>
      <c r="H67" s="3"/>
      <c r="I67" s="2"/>
      <c r="K67" s="42"/>
      <c r="L67"/>
    </row>
    <row r="68" spans="3:12" x14ac:dyDescent="0.25">
      <c r="C68" s="2"/>
      <c r="D68" s="3"/>
      <c r="F68" s="42"/>
      <c r="G68" s="1"/>
      <c r="H68" s="3"/>
      <c r="I68" s="2"/>
      <c r="K68" s="42"/>
      <c r="L68"/>
    </row>
  </sheetData>
  <autoFilter ref="A2:L2"/>
  <sortState ref="A45:I61">
    <sortCondition descending="1" ref="C45:C61"/>
  </sortState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2018-08-20T12:08:25Z</dcterms:modified>
</cp:coreProperties>
</file>