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6865" windowHeight="8325"/>
  </bookViews>
  <sheets>
    <sheet name="Sheet1" sheetId="1" r:id="rId1"/>
  </sheets>
  <definedNames>
    <definedName name="_xlnm._FilterDatabase" localSheetId="0" hidden="1">Sheet1!$A$4:$Q$4</definedName>
  </definedNames>
  <calcPr calcId="162913" iterateDelta="1E-4"/>
</workbook>
</file>

<file path=xl/calcChain.xml><?xml version="1.0" encoding="utf-8"?>
<calcChain xmlns="http://schemas.openxmlformats.org/spreadsheetml/2006/main">
  <c r="Q13" i="1" l="1"/>
  <c r="P13" i="1"/>
  <c r="N13" i="1"/>
  <c r="J8" i="1"/>
  <c r="L8" i="1"/>
  <c r="L14" i="1"/>
  <c r="P6" i="1"/>
  <c r="P8" i="1"/>
  <c r="P10" i="1"/>
  <c r="P12" i="1"/>
  <c r="P14" i="1"/>
  <c r="P11" i="1"/>
  <c r="N14" i="1"/>
  <c r="J14" i="1"/>
  <c r="H14" i="1"/>
  <c r="F14" i="1"/>
  <c r="D14" i="1"/>
  <c r="Q11" i="1"/>
  <c r="Q9" i="1"/>
  <c r="Q7" i="1"/>
  <c r="Q5" i="1"/>
  <c r="O11" i="1"/>
  <c r="O7" i="1"/>
  <c r="O5" i="1"/>
  <c r="O13" i="1" s="1"/>
  <c r="M13" i="1"/>
  <c r="M11" i="1"/>
  <c r="M7" i="1"/>
  <c r="M5" i="1"/>
  <c r="K11" i="1"/>
  <c r="K9" i="1"/>
  <c r="K7" i="1"/>
  <c r="K5" i="1"/>
  <c r="K13" i="1" s="1"/>
  <c r="I13" i="1"/>
  <c r="I11" i="1"/>
  <c r="I9" i="1"/>
  <c r="I7" i="1"/>
  <c r="I5" i="1"/>
  <c r="G11" i="1"/>
  <c r="G9" i="1"/>
  <c r="G13" i="1" s="1"/>
  <c r="G7" i="1"/>
  <c r="G5" i="1"/>
  <c r="E11" i="1"/>
  <c r="E9" i="1"/>
  <c r="E7" i="1"/>
  <c r="E5" i="1"/>
  <c r="P9" i="1"/>
  <c r="P7" i="1"/>
  <c r="F8" i="1" s="1"/>
  <c r="P5" i="1"/>
  <c r="H6" i="1" s="1"/>
  <c r="N12" i="1"/>
  <c r="L12" i="1"/>
  <c r="J12" i="1"/>
  <c r="H12" i="1"/>
  <c r="F12" i="1"/>
  <c r="D12" i="1"/>
  <c r="L13" i="1"/>
  <c r="J13" i="1"/>
  <c r="H13" i="1"/>
  <c r="F13" i="1"/>
  <c r="E13" i="1"/>
  <c r="D13" i="1"/>
  <c r="D10" i="1" l="1"/>
  <c r="F10" i="1"/>
  <c r="H10" i="1"/>
  <c r="J10" i="1"/>
  <c r="N8" i="1"/>
  <c r="D8" i="1"/>
  <c r="H8" i="1"/>
  <c r="J6" i="1"/>
  <c r="L6" i="1"/>
  <c r="N6" i="1"/>
  <c r="D6" i="1"/>
  <c r="F6" i="1"/>
</calcChain>
</file>

<file path=xl/sharedStrings.xml><?xml version="1.0" encoding="utf-8"?>
<sst xmlns="http://schemas.openxmlformats.org/spreadsheetml/2006/main" count="53" uniqueCount="25">
  <si>
    <t>%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</si>
  <si>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</si>
  <si>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</si>
  <si>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</si>
  <si>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</si>
  <si>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</si>
  <si>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</si>
  <si>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</si>
  <si>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Region</t>
  </si>
  <si>
    <t xml:space="preserve"> -- </t>
  </si>
  <si>
    <t>Totalt / Total</t>
  </si>
  <si>
    <t>Arealtype
Land type</t>
  </si>
  <si>
    <t>Produktivt
skogareal
Productive
forest area</t>
  </si>
  <si>
    <t>Skogtype
Forest type</t>
  </si>
  <si>
    <t>Tabell 24. Skogbruksmark: volum uten bark på fordelt på skogtyper, hogstklasse 2-5 (1000 m3).
Table 24. Forestry land: volume excluding bark by forest types, development classes 2-5 (1000 m3).</t>
  </si>
  <si>
    <t>Volum
Volume (in 1000 m3)</t>
  </si>
  <si>
    <t>Granskog
Spruce forest</t>
  </si>
  <si>
    <t>Furuskog
Pine forest</t>
  </si>
  <si>
    <t>Edellauv
Hardwood forest</t>
  </si>
  <si>
    <t>Annet lauv
Other deciduous</t>
  </si>
  <si>
    <t>Region in % of all Regions</t>
  </si>
  <si>
    <t>ID</t>
  </si>
  <si>
    <t>Finnmark Region forest figures are not included in the statistics for period 2005-2009, representing NFI 9</t>
  </si>
  <si>
    <t>Sums checked by JRC: 10-2018</t>
  </si>
  <si>
    <t>Percentages calculated by JRC: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</si>
</sst>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16" fillId="0" borderId="10" xfId="0" applyNumberFormat="1" applyFont="1" applyBorder="1"/>
    <xf numFmtId="164" fontId="16" fillId="0" borderId="14" xfId="0" applyNumberFormat="1" applyFont="1" applyBorder="1"/>
    <xf numFmtId="0" fontId="16" fillId="0" borderId="0" xfId="0" applyFont="1"/>
    <xf numFmtId="0" fontId="0" fillId="0" borderId="17" xfId="0" applyBorder="1"/>
    <xf numFmtId="164" fontId="0" fillId="0" borderId="11" xfId="0" applyNumberFormat="1" applyFill="1" applyBorder="1"/>
    <xf numFmtId="164" fontId="0" fillId="0" borderId="15" xfId="0" applyNumberFormat="1" applyFill="1" applyBorder="1"/>
    <xf numFmtId="166" fontId="0" fillId="0" borderId="16" xfId="42" applyNumberFormat="1" applyFont="1" applyBorder="1"/>
    <xf numFmtId="0" fontId="18" fillId="0" borderId="33" xfId="0" applyFont="1" applyFill="1" applyBorder="1" applyAlignment="1" applyProtection="1">
      <alignment wrapText="1"/>
    </xf>
    <xf numFmtId="164" fontId="16" fillId="0" borderId="25" xfId="0" applyNumberFormat="1" applyFont="1" applyBorder="1"/>
    <xf numFmtId="0" fontId="18" fillId="0" borderId="20" xfId="0" applyFont="1" applyFill="1" applyBorder="1" applyAlignment="1" applyProtection="1">
      <alignment wrapText="1"/>
    </xf>
    <xf numFmtId="165" fontId="16" fillId="0" borderId="36" xfId="42" applyNumberFormat="1" applyFont="1" applyBorder="1"/>
    <xf numFmtId="164" fontId="0" fillId="0" borderId="10" xfId="0" applyNumberFormat="1" applyBorder="1"/>
    <xf numFmtId="164" fontId="0" fillId="0" borderId="14" xfId="0" applyNumberFormat="1" applyBorder="1"/>
    <xf numFmtId="164" fontId="0" fillId="0" borderId="32" xfId="0" applyNumberFormat="1" applyBorder="1"/>
    <xf numFmtId="164" fontId="0" fillId="0" borderId="33" xfId="0" applyNumberFormat="1" applyFill="1" applyBorder="1"/>
    <xf numFmtId="164" fontId="16" fillId="0" borderId="32" xfId="0" applyNumberFormat="1" applyFont="1" applyBorder="1"/>
    <xf numFmtId="166" fontId="18" fillId="0" borderId="34" xfId="42" applyNumberFormat="1" applyFont="1" applyFill="1" applyBorder="1" applyAlignment="1" applyProtection="1">
      <alignment wrapText="1"/>
    </xf>
    <xf numFmtId="166" fontId="0" fillId="0" borderId="11" xfId="42" applyNumberFormat="1" applyFont="1" applyBorder="1"/>
    <xf numFmtId="166" fontId="0" fillId="0" borderId="15" xfId="42" applyNumberFormat="1" applyFont="1" applyBorder="1"/>
    <xf numFmtId="166" fontId="0" fillId="0" borderId="33" xfId="42" applyNumberFormat="1" applyFont="1" applyBorder="1"/>
    <xf numFmtId="166" fontId="0" fillId="0" borderId="12" xfId="42" applyNumberFormat="1" applyFont="1" applyBorder="1"/>
    <xf numFmtId="166" fontId="18" fillId="0" borderId="32" xfId="42" applyNumberFormat="1" applyFont="1" applyFill="1" applyBorder="1" applyAlignment="1" applyProtection="1">
      <alignment wrapText="1"/>
    </xf>
    <xf numFmtId="166" fontId="0" fillId="0" borderId="20" xfId="42" applyNumberFormat="1" applyFont="1" applyBorder="1"/>
    <xf numFmtId="166" fontId="18" fillId="0" borderId="29" xfId="42" applyNumberFormat="1" applyFont="1" applyFill="1" applyBorder="1" applyAlignment="1" applyProtection="1">
      <alignment wrapText="1"/>
    </xf>
    <xf numFmtId="0" fontId="18" fillId="0" borderId="28" xfId="0" applyFont="1" applyFill="1" applyBorder="1" applyAlignment="1" applyProtection="1">
      <alignment wrapText="1"/>
    </xf>
    <xf numFmtId="166" fontId="18" fillId="0" borderId="27" xfId="42" applyNumberFormat="1" applyFont="1" applyFill="1" applyBorder="1" applyAlignment="1" applyProtection="1">
      <alignment wrapText="1"/>
    </xf>
    <xf numFmtId="0" fontId="18" fillId="0" borderId="30" xfId="0" applyFont="1" applyFill="1" applyBorder="1" applyAlignment="1" applyProtection="1">
      <alignment wrapText="1"/>
    </xf>
    <xf numFmtId="164" fontId="16" fillId="0" borderId="13" xfId="0" applyNumberFormat="1" applyFont="1" applyBorder="1"/>
    <xf numFmtId="166" fontId="16" fillId="0" borderId="11" xfId="42" applyNumberFormat="1" applyFont="1" applyBorder="1"/>
    <xf numFmtId="164" fontId="16" fillId="0" borderId="11" xfId="0" applyNumberFormat="1" applyFont="1" applyFill="1" applyBorder="1"/>
    <xf numFmtId="3" fontId="16" fillId="0" borderId="11" xfId="0" applyNumberFormat="1" applyFont="1" applyFill="1" applyBorder="1"/>
    <xf numFmtId="166" fontId="16" fillId="0" borderId="12" xfId="42" applyNumberFormat="1" applyFont="1" applyBorder="1"/>
    <xf numFmtId="166" fontId="18" fillId="0" borderId="38" xfId="42" applyNumberFormat="1" applyFont="1" applyFill="1" applyBorder="1" applyAlignment="1" applyProtection="1">
      <alignment wrapText="1"/>
    </xf>
    <xf numFmtId="0" fontId="18" fillId="0" borderId="37" xfId="0" applyFont="1" applyFill="1" applyBorder="1" applyAlignment="1" applyProtection="1">
      <alignment wrapText="1"/>
    </xf>
    <xf numFmtId="0" fontId="18" fillId="0" borderId="36" xfId="0" applyFont="1" applyFill="1" applyBorder="1" applyAlignment="1" applyProtection="1">
      <alignment wrapText="1"/>
    </xf>
    <xf numFmtId="0" fontId="0" fillId="0" borderId="0" xfId="0" applyBorder="1"/>
    <xf numFmtId="0" fontId="0" fillId="0" borderId="33" xfId="0" applyBorder="1" applyAlignment="1">
      <alignment horizontal="center"/>
    </xf>
    <xf numFmtId="0" fontId="0" fillId="0" borderId="42" xfId="0" applyBorder="1" applyAlignment="1">
      <alignment horizontal="left" vertical="top"/>
    </xf>
    <xf numFmtId="0" fontId="0" fillId="0" borderId="4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24" xfId="0" applyFont="1" applyFill="1" applyBorder="1" applyAlignment="1" applyProtection="1">
      <alignment horizontal="center" wrapText="1"/>
    </xf>
    <xf numFmtId="0" fontId="18" fillId="0" borderId="26" xfId="0" applyFont="1" applyFill="1" applyBorder="1" applyAlignment="1" applyProtection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18" fillId="0" borderId="45" xfId="0" applyFont="1" applyFill="1" applyBorder="1" applyAlignment="1" applyProtection="1">
      <alignment horizontal="center" wrapText="1"/>
    </xf>
    <xf numFmtId="0" fontId="0" fillId="0" borderId="45" xfId="0" applyBorder="1" applyAlignment="1">
      <alignment horizontal="center" wrapText="1"/>
    </xf>
    <xf numFmtId="0" fontId="18" fillId="0" borderId="46" xfId="0" applyFont="1" applyFill="1" applyBorder="1" applyAlignment="1" applyProtection="1">
      <alignment horizontal="center" wrapText="1"/>
    </xf>
    <xf numFmtId="0" fontId="0" fillId="0" borderId="17" xfId="0" applyBorder="1" applyAlignment="1">
      <alignment horizontal="left" vertical="top" wrapText="1"/>
    </xf>
    <xf numFmtId="0" fontId="16" fillId="0" borderId="47" xfId="0" applyFont="1" applyFill="1" applyBorder="1" applyAlignment="1">
      <alignment horizontal="center" wrapText="1"/>
    </xf>
    <xf numFmtId="0" fontId="0" fillId="0" borderId="31" xfId="0" applyBorder="1" applyAlignment="1">
      <alignment vertical="center" wrapText="1"/>
    </xf>
    <xf numFmtId="0" fontId="0" fillId="0" borderId="40" xfId="0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/>
  </sheetViews>
  <sheetFormatPr defaultRowHeight="15" x14ac:dyDescent="0.25"/>
  <cols>
    <col min="2" max="2" width="20.42578125" customWidth="1"/>
    <col min="3" max="3" width="34.14062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1.7109375" customWidth="1"/>
    <col min="9" max="9" width="9.7109375" customWidth="1"/>
    <col min="10" max="10" width="11.7109375" customWidth="1"/>
    <col min="11" max="11" width="9.7109375" customWidth="1"/>
    <col min="12" max="12" width="11.7109375" customWidth="1"/>
    <col min="13" max="13" width="9.7109375" customWidth="1"/>
    <col min="14" max="14" width="11.7109375" customWidth="1"/>
    <col min="15" max="15" width="9.7109375" customWidth="1"/>
    <col min="16" max="16" width="11.7109375" customWidth="1"/>
    <col min="17" max="17" width="9.7109375" customWidth="1"/>
  </cols>
  <sheetData>
    <row r="1" spans="1:17" ht="30.75" customHeight="1" thickBot="1" x14ac:dyDescent="0.3">
      <c r="A1" s="36"/>
      <c r="B1" s="4"/>
      <c r="C1" s="55" t="s">
        <v>14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15.75" customHeight="1" thickBot="1" x14ac:dyDescent="0.3">
      <c r="A2" s="36"/>
      <c r="B2" s="48"/>
      <c r="C2" s="58"/>
      <c r="D2" s="52" t="s">
        <v>8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17" ht="60.75" customHeight="1" thickBot="1" x14ac:dyDescent="0.3">
      <c r="A3" s="36"/>
      <c r="B3" s="49"/>
      <c r="C3" s="59"/>
      <c r="D3" s="55" t="s">
        <v>1</v>
      </c>
      <c r="E3" s="56"/>
      <c r="F3" s="60" t="s">
        <v>2</v>
      </c>
      <c r="G3" s="61"/>
      <c r="H3" s="60" t="s">
        <v>3</v>
      </c>
      <c r="I3" s="61"/>
      <c r="J3" s="60" t="s">
        <v>4</v>
      </c>
      <c r="K3" s="61"/>
      <c r="L3" s="60" t="s">
        <v>5</v>
      </c>
      <c r="M3" s="61"/>
      <c r="N3" s="60" t="s">
        <v>6</v>
      </c>
      <c r="O3" s="61"/>
      <c r="P3" s="50" t="s">
        <v>7</v>
      </c>
      <c r="Q3" s="51"/>
    </row>
    <row r="4" spans="1:17" s="45" customFormat="1" ht="45.75" thickBot="1" x14ac:dyDescent="0.3">
      <c r="A4" s="38" t="s">
        <v>21</v>
      </c>
      <c r="B4" s="70" t="s">
        <v>11</v>
      </c>
      <c r="C4" s="39" t="s">
        <v>13</v>
      </c>
      <c r="D4" s="40" t="s">
        <v>15</v>
      </c>
      <c r="E4" s="41" t="s">
        <v>0</v>
      </c>
      <c r="F4" s="42" t="s">
        <v>15</v>
      </c>
      <c r="G4" s="41" t="s">
        <v>0</v>
      </c>
      <c r="H4" s="42" t="s">
        <v>15</v>
      </c>
      <c r="I4" s="41" t="s">
        <v>0</v>
      </c>
      <c r="J4" s="42" t="s">
        <v>15</v>
      </c>
      <c r="K4" s="41" t="s">
        <v>0</v>
      </c>
      <c r="L4" s="42" t="s">
        <v>15</v>
      </c>
      <c r="M4" s="42" t="s">
        <v>0</v>
      </c>
      <c r="N4" s="42" t="s">
        <v>15</v>
      </c>
      <c r="O4" s="41" t="s">
        <v>0</v>
      </c>
      <c r="P4" s="43" t="s">
        <v>15</v>
      </c>
      <c r="Q4" s="44" t="s">
        <v>0</v>
      </c>
    </row>
    <row r="5" spans="1:17" ht="60" x14ac:dyDescent="0.25">
      <c r="A5" s="64">
        <v>1</v>
      </c>
      <c r="B5" s="63" t="s">
        <v>12</v>
      </c>
      <c r="C5" s="66" t="s">
        <v>16</v>
      </c>
      <c r="D5" s="12">
        <v>111691</v>
      </c>
      <c r="E5" s="18">
        <f>D5/D$13</f>
        <v>0.53424821344864204</v>
      </c>
      <c r="F5" s="5">
        <v>92467</v>
      </c>
      <c r="G5" s="18">
        <f>F5/F$13</f>
        <v>0.59218674949566108</v>
      </c>
      <c r="H5" s="5">
        <v>47310</v>
      </c>
      <c r="I5" s="18">
        <f>H5/H$13</f>
        <v>0.36515336286874239</v>
      </c>
      <c r="J5" s="5">
        <v>36331</v>
      </c>
      <c r="K5" s="18">
        <f>J5/J$13</f>
        <v>0.34146318539822179</v>
      </c>
      <c r="L5" s="5">
        <v>59744</v>
      </c>
      <c r="M5" s="18">
        <f>L5/L$13</f>
        <v>0.69654432681994127</v>
      </c>
      <c r="N5" s="5">
        <v>16833</v>
      </c>
      <c r="O5" s="21">
        <f>N5/N$13</f>
        <v>0.31154913936701834</v>
      </c>
      <c r="P5" s="9">
        <f>SUM(D5,F5,H5,J5,L5,N5)</f>
        <v>364376</v>
      </c>
      <c r="Q5" s="21">
        <f>P5/P$13</f>
        <v>0.49175606536845673</v>
      </c>
    </row>
    <row r="6" spans="1:17" ht="60" x14ac:dyDescent="0.25">
      <c r="A6" s="65">
        <v>2</v>
      </c>
      <c r="B6" s="72" t="s">
        <v>12</v>
      </c>
      <c r="C6" s="67" t="s">
        <v>20</v>
      </c>
      <c r="D6" s="22">
        <f>D5/$P5</f>
        <v>0.30652677454058447</v>
      </c>
      <c r="E6" s="8"/>
      <c r="F6" s="17">
        <f>F5/$P5</f>
        <v>0.25376808571365844</v>
      </c>
      <c r="G6" s="8"/>
      <c r="H6" s="17">
        <f>H5/$P5</f>
        <v>0.12983840867675148</v>
      </c>
      <c r="I6" s="8"/>
      <c r="J6" s="17">
        <f>J5/$P5</f>
        <v>9.9707445056754565E-2</v>
      </c>
      <c r="K6" s="8"/>
      <c r="L6" s="17">
        <f>L5/$P5</f>
        <v>0.16396250027444179</v>
      </c>
      <c r="M6" s="8"/>
      <c r="N6" s="17">
        <f>N5/$P5</f>
        <v>4.6196785737809297E-2</v>
      </c>
      <c r="O6" s="10"/>
      <c r="P6" s="22">
        <f>SUM(D6,F6,H6,J6,L6,N6)</f>
        <v>1</v>
      </c>
      <c r="Q6" s="10"/>
    </row>
    <row r="7" spans="1:17" ht="60" x14ac:dyDescent="0.25">
      <c r="A7" s="65">
        <v>3</v>
      </c>
      <c r="B7" s="72" t="s">
        <v>12</v>
      </c>
      <c r="C7" s="68" t="s">
        <v>17</v>
      </c>
      <c r="D7" s="13">
        <v>80613</v>
      </c>
      <c r="E7" s="19">
        <f>D7/D$13</f>
        <v>0.38559374730941059</v>
      </c>
      <c r="F7" s="6">
        <v>41700</v>
      </c>
      <c r="G7" s="19">
        <f>F7/F$13</f>
        <v>0.26705946395978097</v>
      </c>
      <c r="H7" s="6">
        <v>59394</v>
      </c>
      <c r="I7" s="19">
        <f>H7/H$13</f>
        <v>0.45842145073401153</v>
      </c>
      <c r="J7" s="6">
        <v>35502</v>
      </c>
      <c r="K7" s="19">
        <f>J7/J$13</f>
        <v>0.3336716855579992</v>
      </c>
      <c r="L7" s="6">
        <v>14873</v>
      </c>
      <c r="M7" s="19">
        <f>L7/L$13</f>
        <v>0.17340157627197686</v>
      </c>
      <c r="N7" s="6">
        <v>4962</v>
      </c>
      <c r="O7" s="7">
        <f>N7/N$13</f>
        <v>9.1837867851193786E-2</v>
      </c>
      <c r="P7" s="2">
        <f t="shared" ref="P7:P9" si="0">SUM(D7,F7,H7,J7,L7,N7)</f>
        <v>237044</v>
      </c>
      <c r="Q7" s="7">
        <f>P7/P$13</f>
        <v>0.31991081948097694</v>
      </c>
    </row>
    <row r="8" spans="1:17" ht="60" x14ac:dyDescent="0.25">
      <c r="A8" s="65">
        <v>4</v>
      </c>
      <c r="B8" s="72" t="s">
        <v>12</v>
      </c>
      <c r="C8" s="67" t="s">
        <v>20</v>
      </c>
      <c r="D8" s="22">
        <f>D7/$P7</f>
        <v>0.3400761040144446</v>
      </c>
      <c r="E8" s="8"/>
      <c r="F8" s="17">
        <f>F7/$P7</f>
        <v>0.17591670744671875</v>
      </c>
      <c r="G8" s="8"/>
      <c r="H8" s="17">
        <f>H7/$P7</f>
        <v>0.25056107726835525</v>
      </c>
      <c r="I8" s="8"/>
      <c r="J8" s="17">
        <f>J7/$P7</f>
        <v>0.14976966301614891</v>
      </c>
      <c r="K8" s="8"/>
      <c r="L8" s="17">
        <f>L7/$P7</f>
        <v>6.2743625655996352E-2</v>
      </c>
      <c r="M8" s="8"/>
      <c r="N8" s="17">
        <f>N7/$P7</f>
        <v>2.0932822598336173E-2</v>
      </c>
      <c r="O8" s="10"/>
      <c r="P8" s="22">
        <f>SUM(D8,F8,H8,J8,L8,N8)</f>
        <v>1</v>
      </c>
      <c r="Q8" s="10"/>
    </row>
    <row r="9" spans="1:17" ht="60" x14ac:dyDescent="0.25">
      <c r="A9" s="65">
        <v>5</v>
      </c>
      <c r="B9" s="72" t="s">
        <v>12</v>
      </c>
      <c r="C9" s="68" t="s">
        <v>18</v>
      </c>
      <c r="D9" s="13">
        <v>508</v>
      </c>
      <c r="E9" s="19">
        <f>D9/D$13</f>
        <v>2.4299011776410823E-3</v>
      </c>
      <c r="F9" s="6">
        <v>2788</v>
      </c>
      <c r="G9" s="19">
        <f>F9/F$13</f>
        <v>1.7855198693522048E-2</v>
      </c>
      <c r="H9" s="6">
        <v>6692</v>
      </c>
      <c r="I9" s="19">
        <f>H9/H$13</f>
        <v>5.1650947036939843E-2</v>
      </c>
      <c r="J9" s="6">
        <v>3461</v>
      </c>
      <c r="K9" s="19">
        <f>J9/J$13</f>
        <v>3.2528806932461136E-2</v>
      </c>
      <c r="L9" s="6" t="s">
        <v>9</v>
      </c>
      <c r="M9" s="6" t="s">
        <v>9</v>
      </c>
      <c r="N9" s="6" t="s">
        <v>9</v>
      </c>
      <c r="O9" s="7" t="s">
        <v>9</v>
      </c>
      <c r="P9" s="2">
        <f t="shared" si="0"/>
        <v>13449</v>
      </c>
      <c r="Q9" s="7">
        <f>P9/P$13</f>
        <v>1.8150556905889449E-2</v>
      </c>
    </row>
    <row r="10" spans="1:17" ht="60" x14ac:dyDescent="0.25">
      <c r="A10" s="65">
        <v>6</v>
      </c>
      <c r="B10" s="72" t="s">
        <v>12</v>
      </c>
      <c r="C10" s="67" t="s">
        <v>20</v>
      </c>
      <c r="D10" s="22">
        <f>D9/$P9</f>
        <v>3.7772325079931592E-2</v>
      </c>
      <c r="E10" s="8"/>
      <c r="F10" s="17">
        <f>F9/$P9</f>
        <v>0.20730165811584506</v>
      </c>
      <c r="G10" s="8"/>
      <c r="H10" s="17">
        <f>H9/$P9</f>
        <v>0.49758346345453192</v>
      </c>
      <c r="I10" s="8"/>
      <c r="J10" s="17">
        <f>J9/$P9</f>
        <v>0.25734255334969142</v>
      </c>
      <c r="K10" s="8"/>
      <c r="L10" s="6" t="s">
        <v>9</v>
      </c>
      <c r="M10" s="8"/>
      <c r="N10" s="6" t="s">
        <v>9</v>
      </c>
      <c r="O10" s="10"/>
      <c r="P10" s="22">
        <f>SUM(D10,F10,H10,J10,L10,N10)</f>
        <v>1</v>
      </c>
      <c r="Q10" s="10"/>
    </row>
    <row r="11" spans="1:17" ht="60" x14ac:dyDescent="0.25">
      <c r="A11" s="65">
        <v>7</v>
      </c>
      <c r="B11" s="72" t="s">
        <v>12</v>
      </c>
      <c r="C11" s="68" t="s">
        <v>19</v>
      </c>
      <c r="D11" s="14">
        <v>16250</v>
      </c>
      <c r="E11" s="20">
        <f>D11/D$13</f>
        <v>7.7728138064306285E-2</v>
      </c>
      <c r="F11" s="15">
        <v>19190</v>
      </c>
      <c r="G11" s="20">
        <f>F11/F$13</f>
        <v>0.1228985878510359</v>
      </c>
      <c r="H11" s="15">
        <v>16166</v>
      </c>
      <c r="I11" s="20">
        <f>H11/H$13</f>
        <v>0.12477423936030627</v>
      </c>
      <c r="J11" s="15">
        <v>31104</v>
      </c>
      <c r="K11" s="20">
        <f>J11/J$13</f>
        <v>0.29233632211131788</v>
      </c>
      <c r="L11" s="15">
        <v>11155</v>
      </c>
      <c r="M11" s="20">
        <f>L11/L$13</f>
        <v>0.1300540969080819</v>
      </c>
      <c r="N11" s="15">
        <v>32235</v>
      </c>
      <c r="O11" s="23">
        <f>N11/N$13</f>
        <v>0.59661299278178792</v>
      </c>
      <c r="P11" s="16">
        <f>SUM(D11,F11,H11,J11,L11,N11)</f>
        <v>126100</v>
      </c>
      <c r="Q11" s="23">
        <f>P11/P$13</f>
        <v>0.1701825582446769</v>
      </c>
    </row>
    <row r="12" spans="1:17" ht="60.75" thickBot="1" x14ac:dyDescent="0.3">
      <c r="A12" s="65">
        <v>8</v>
      </c>
      <c r="B12" s="73" t="s">
        <v>12</v>
      </c>
      <c r="C12" s="69" t="s">
        <v>20</v>
      </c>
      <c r="D12" s="24">
        <f>D11/$P11</f>
        <v>0.12886597938144329</v>
      </c>
      <c r="E12" s="25"/>
      <c r="F12" s="26">
        <f>F11/$P11</f>
        <v>0.1521808088818398</v>
      </c>
      <c r="G12" s="25"/>
      <c r="H12" s="26">
        <f>H11/$P11</f>
        <v>0.12819984139571769</v>
      </c>
      <c r="I12" s="25"/>
      <c r="J12" s="26">
        <f>J11/$P11</f>
        <v>0.24666137985725614</v>
      </c>
      <c r="K12" s="25"/>
      <c r="L12" s="26">
        <f>L11/$P11</f>
        <v>8.8461538461538466E-2</v>
      </c>
      <c r="M12" s="25"/>
      <c r="N12" s="26">
        <f>N11/$P11</f>
        <v>0.25563045202220458</v>
      </c>
      <c r="O12" s="27"/>
      <c r="P12" s="24">
        <f>SUM(D12,F12,H12,J12,L12,N12)</f>
        <v>1</v>
      </c>
      <c r="Q12" s="27"/>
    </row>
    <row r="13" spans="1:17" s="3" customFormat="1" x14ac:dyDescent="0.25">
      <c r="A13" s="37">
        <v>9</v>
      </c>
      <c r="B13" s="71" t="s">
        <v>10</v>
      </c>
      <c r="C13" s="62"/>
      <c r="D13" s="28">
        <f>SUM(D5,D7,D9,D11)</f>
        <v>209062</v>
      </c>
      <c r="E13" s="29">
        <f t="shared" ref="E13:L13" si="1">SUM(E5,E7,E9,E11)</f>
        <v>1</v>
      </c>
      <c r="F13" s="30">
        <f t="shared" si="1"/>
        <v>156145</v>
      </c>
      <c r="G13" s="29">
        <f t="shared" ref="G13" si="2">SUM(G5,G7,G9,G11)</f>
        <v>1</v>
      </c>
      <c r="H13" s="30">
        <f t="shared" si="1"/>
        <v>129562</v>
      </c>
      <c r="I13" s="29">
        <f t="shared" ref="I13" si="3">SUM(I5,I7,I9,I11)</f>
        <v>1</v>
      </c>
      <c r="J13" s="30">
        <f t="shared" si="1"/>
        <v>106398</v>
      </c>
      <c r="K13" s="29">
        <f t="shared" ref="K13" si="4">SUM(K5,K7,K9,K11)</f>
        <v>1</v>
      </c>
      <c r="L13" s="31">
        <f t="shared" si="1"/>
        <v>85772</v>
      </c>
      <c r="M13" s="29">
        <f t="shared" ref="M13" si="5">SUM(M5,M7,M9,M11)</f>
        <v>1</v>
      </c>
      <c r="N13" s="30">
        <f>SUM(N5,N7,N9,N11)</f>
        <v>54030</v>
      </c>
      <c r="O13" s="29">
        <f t="shared" ref="O13" si="6">SUM(O5,O7,O9,O11)</f>
        <v>1</v>
      </c>
      <c r="P13" s="1">
        <f>SUM(P5,P7,P9,P11)</f>
        <v>740969</v>
      </c>
      <c r="Q13" s="32">
        <f>SUM(Q5,Q7,Q9,Q11)</f>
        <v>1</v>
      </c>
    </row>
    <row r="14" spans="1:17" ht="15.75" customHeight="1" thickBot="1" x14ac:dyDescent="0.3">
      <c r="A14" s="37">
        <v>10</v>
      </c>
      <c r="B14" s="46" t="s">
        <v>20</v>
      </c>
      <c r="C14" s="47"/>
      <c r="D14" s="33">
        <f>D13/$P13</f>
        <v>0.28214675647699161</v>
      </c>
      <c r="E14" s="34"/>
      <c r="F14" s="33">
        <f>F13/$P13</f>
        <v>0.21073081329988164</v>
      </c>
      <c r="G14" s="34"/>
      <c r="H14" s="33">
        <f>H13/$P13</f>
        <v>0.17485481848768303</v>
      </c>
      <c r="I14" s="34"/>
      <c r="J14" s="33">
        <f>J13/$P13</f>
        <v>0.1435930518010875</v>
      </c>
      <c r="K14" s="34"/>
      <c r="L14" s="33">
        <f>L13/$P13</f>
        <v>0.11575652962539594</v>
      </c>
      <c r="M14" s="34"/>
      <c r="N14" s="33">
        <f>N13/$P13</f>
        <v>7.2918030308960297E-2</v>
      </c>
      <c r="O14" s="35"/>
      <c r="P14" s="33">
        <f>SUM(D14,F14,H14,J14,L14,N14)</f>
        <v>1</v>
      </c>
      <c r="Q14" s="11"/>
    </row>
    <row r="15" spans="1:17" x14ac:dyDescent="0.25">
      <c r="A15" s="37">
        <v>11</v>
      </c>
    </row>
    <row r="16" spans="1:17" x14ac:dyDescent="0.25">
      <c r="A16" s="37">
        <v>12</v>
      </c>
      <c r="B16" t="s">
        <v>22</v>
      </c>
    </row>
    <row r="17" spans="1:2" x14ac:dyDescent="0.25">
      <c r="A17" s="37">
        <v>13</v>
      </c>
    </row>
    <row r="18" spans="1:2" x14ac:dyDescent="0.25">
      <c r="A18" s="37">
        <v>14</v>
      </c>
      <c r="B18" t="s">
        <v>23</v>
      </c>
    </row>
    <row r="19" spans="1:2" x14ac:dyDescent="0.25">
      <c r="A19" s="37">
        <v>15</v>
      </c>
      <c r="B19" t="s">
        <v>24</v>
      </c>
    </row>
  </sheetData>
  <autoFilter ref="A4:Q4"/>
  <mergeCells count="12">
    <mergeCell ref="B14:C14"/>
    <mergeCell ref="P3:Q3"/>
    <mergeCell ref="D2:Q2"/>
    <mergeCell ref="C1:Q1"/>
    <mergeCell ref="B2:C3"/>
    <mergeCell ref="N3:O3"/>
    <mergeCell ref="D3:E3"/>
    <mergeCell ref="L3:M3"/>
    <mergeCell ref="J3:K3"/>
    <mergeCell ref="H3:I3"/>
    <mergeCell ref="F3:G3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2018-10-09T07:40:37Z</dcterms:modified>
</cp:coreProperties>
</file>