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Z:\FISEAPPS\FISEPRO\New_Content\sample_NFI\NO\Originals_more_recent\Tabular_data\Info_level_B\Topic_GrowStock\"/>
    </mc:Choice>
  </mc:AlternateContent>
  <bookViews>
    <workbookView xWindow="0" yWindow="0" windowWidth="28800" windowHeight="11700"/>
  </bookViews>
  <sheets>
    <sheet name="Sheet1" sheetId="2" r:id="rId1"/>
  </sheets>
  <definedNames>
    <definedName name="_xlnm._FilterDatabase" localSheetId="0" hidden="1">Sheet1!$B$2:$U$2</definedName>
  </definedNames>
  <calcPr calcId="162913" iterateDelta="1E-4"/>
</workbook>
</file>

<file path=xl/calcChain.xml><?xml version="1.0" encoding="utf-8"?>
<calcChain xmlns="http://schemas.openxmlformats.org/spreadsheetml/2006/main">
  <c r="AD22" i="2" l="1"/>
  <c r="AD23" i="2" s="1"/>
  <c r="AD24" i="2" s="1"/>
  <c r="AC22" i="2"/>
  <c r="AC23" i="2" s="1"/>
  <c r="AC24" i="2" s="1"/>
  <c r="AB22" i="2"/>
  <c r="AB23" i="2" s="1"/>
  <c r="AB24" i="2" s="1"/>
  <c r="AA22" i="2"/>
  <c r="AA23" i="2" s="1"/>
  <c r="AA24" i="2" s="1"/>
  <c r="Z22" i="2"/>
  <c r="Z23" i="2" s="1"/>
  <c r="Z24" i="2" s="1"/>
  <c r="Y22" i="2"/>
  <c r="Y23" i="2" s="1"/>
  <c r="Y24" i="2" s="1"/>
  <c r="X22" i="2"/>
  <c r="X23" i="2" s="1"/>
  <c r="X24" i="2" s="1"/>
  <c r="Y20" i="2"/>
  <c r="AD19" i="2"/>
  <c r="AD20" i="2" s="1"/>
  <c r="AC19" i="2"/>
  <c r="AC20" i="2" s="1"/>
  <c r="AB19" i="2"/>
  <c r="AB20" i="2" s="1"/>
  <c r="AA19" i="2"/>
  <c r="AA20" i="2" s="1"/>
  <c r="Z19" i="2"/>
  <c r="Z20" i="2" s="1"/>
  <c r="Y19" i="2"/>
  <c r="X19" i="2"/>
  <c r="X20" i="2" s="1"/>
  <c r="AF9" i="2" l="1"/>
  <c r="AF8" i="2" s="1"/>
  <c r="AE9" i="2"/>
  <c r="AE8" i="2" s="1"/>
  <c r="AD9" i="2"/>
  <c r="AD4" i="2" s="1"/>
  <c r="AC9" i="2"/>
  <c r="AC8" i="2" s="1"/>
  <c r="AB9" i="2"/>
  <c r="AB13" i="2" s="1"/>
  <c r="AA9" i="2"/>
  <c r="AA13" i="2" s="1"/>
  <c r="Z9" i="2"/>
  <c r="Z13" i="2" s="1"/>
  <c r="Y9" i="2"/>
  <c r="Y13" i="2" s="1"/>
  <c r="X9" i="2"/>
  <c r="X8" i="2" s="1"/>
  <c r="W9" i="2"/>
  <c r="W8" i="2" s="1"/>
  <c r="V9" i="2"/>
  <c r="V4" i="2" s="1"/>
  <c r="U9" i="2"/>
  <c r="U6" i="2" s="1"/>
  <c r="T9" i="2"/>
  <c r="T13" i="2" s="1"/>
  <c r="S9" i="2"/>
  <c r="S13" i="2" s="1"/>
  <c r="R9" i="2"/>
  <c r="R8" i="2" s="1"/>
  <c r="Q9" i="2"/>
  <c r="Q4" i="2" s="1"/>
  <c r="P9" i="2"/>
  <c r="P8" i="2" s="1"/>
  <c r="O9" i="2"/>
  <c r="O8" i="2" s="1"/>
  <c r="N9" i="2"/>
  <c r="N8" i="2" s="1"/>
  <c r="M9" i="2"/>
  <c r="M8" i="2" s="1"/>
  <c r="L9" i="2"/>
  <c r="L13" i="2" s="1"/>
  <c r="K9" i="2"/>
  <c r="K13" i="2" s="1"/>
  <c r="J9" i="2"/>
  <c r="J6" i="2" s="1"/>
  <c r="I9" i="2"/>
  <c r="I4" i="2" s="1"/>
  <c r="H9" i="2"/>
  <c r="H8" i="2" s="1"/>
  <c r="G9" i="2"/>
  <c r="G8" i="2" s="1"/>
  <c r="F9" i="2"/>
  <c r="F4" i="2" s="1"/>
  <c r="E9" i="2"/>
  <c r="E4" i="2" s="1"/>
  <c r="AF6" i="2"/>
  <c r="Y4" i="2"/>
  <c r="D9" i="2"/>
  <c r="D6" i="2" s="1"/>
  <c r="D8" i="2"/>
  <c r="Y6" i="2" l="1"/>
  <c r="Y8" i="2"/>
  <c r="L4" i="2"/>
  <c r="K4" i="2"/>
  <c r="AB4" i="2"/>
  <c r="R6" i="2"/>
  <c r="T6" i="2"/>
  <c r="Z8" i="2"/>
  <c r="R4" i="2"/>
  <c r="R10" i="2" s="1"/>
  <c r="V6" i="2"/>
  <c r="AA8" i="2"/>
  <c r="X6" i="2"/>
  <c r="Z6" i="2"/>
  <c r="Z4" i="2"/>
  <c r="F6" i="2"/>
  <c r="AD6" i="2"/>
  <c r="J4" i="2"/>
  <c r="N6" i="2"/>
  <c r="AB8" i="2"/>
  <c r="L6" i="2"/>
  <c r="L8" i="2"/>
  <c r="K8" i="2"/>
  <c r="S4" i="2"/>
  <c r="T4" i="2"/>
  <c r="M6" i="2"/>
  <c r="S8" i="2"/>
  <c r="T8" i="2"/>
  <c r="AB6" i="2"/>
  <c r="AD13" i="2"/>
  <c r="K6" i="2"/>
  <c r="K10" i="2" s="1"/>
  <c r="AA6" i="2"/>
  <c r="AA4" i="2"/>
  <c r="S6" i="2"/>
  <c r="AC6" i="2"/>
  <c r="W6" i="2"/>
  <c r="AE6" i="2"/>
  <c r="I8" i="2"/>
  <c r="P6" i="2"/>
  <c r="J8" i="2"/>
  <c r="H6" i="2"/>
  <c r="I6" i="2"/>
  <c r="Q8" i="2"/>
  <c r="G6" i="2"/>
  <c r="O6" i="2"/>
  <c r="R13" i="2"/>
  <c r="J13" i="2"/>
  <c r="D13" i="2"/>
  <c r="Q13" i="2"/>
  <c r="I13" i="2"/>
  <c r="Q6" i="2"/>
  <c r="AF13" i="2"/>
  <c r="X13" i="2"/>
  <c r="P13" i="2"/>
  <c r="H13" i="2"/>
  <c r="Y10" i="2"/>
  <c r="AE13" i="2"/>
  <c r="W13" i="2"/>
  <c r="O13" i="2"/>
  <c r="G13" i="2"/>
  <c r="V13" i="2"/>
  <c r="N13" i="2"/>
  <c r="F13" i="2"/>
  <c r="AC13" i="2"/>
  <c r="U13" i="2"/>
  <c r="M13" i="2"/>
  <c r="E13" i="2"/>
  <c r="D4" i="2"/>
  <c r="D10" i="2" s="1"/>
  <c r="E6" i="2"/>
  <c r="V8" i="2"/>
  <c r="AD8" i="2"/>
  <c r="U4" i="2"/>
  <c r="E8" i="2"/>
  <c r="U8" i="2"/>
  <c r="N4" i="2"/>
  <c r="F8" i="2"/>
  <c r="G4" i="2"/>
  <c r="O4" i="2"/>
  <c r="W4" i="2"/>
  <c r="AE4" i="2"/>
  <c r="AE10" i="2" s="1"/>
  <c r="M4" i="2"/>
  <c r="AC4" i="2"/>
  <c r="H4" i="2"/>
  <c r="P4" i="2"/>
  <c r="X4" i="2"/>
  <c r="X10" i="2" s="1"/>
  <c r="AF4" i="2"/>
  <c r="AF10" i="2" s="1"/>
  <c r="Z10" i="2" l="1"/>
  <c r="AD10" i="2"/>
  <c r="V10" i="2"/>
  <c r="AA10" i="2"/>
  <c r="J10" i="2"/>
  <c r="S10" i="2"/>
  <c r="H10" i="2"/>
  <c r="N10" i="2"/>
  <c r="AB10" i="2"/>
  <c r="L10" i="2"/>
  <c r="F10" i="2"/>
  <c r="W10" i="2"/>
  <c r="AC10" i="2"/>
  <c r="I10" i="2"/>
  <c r="M10" i="2"/>
  <c r="Q10" i="2"/>
  <c r="T10" i="2"/>
  <c r="G10" i="2"/>
  <c r="O10" i="2"/>
  <c r="P10" i="2"/>
  <c r="E10" i="2"/>
  <c r="U10" i="2"/>
</calcChain>
</file>

<file path=xl/comments1.xml><?xml version="1.0" encoding="utf-8"?>
<comments xmlns="http://schemas.openxmlformats.org/spreadsheetml/2006/main">
  <authors>
    <author>PX-Web Ekstern</author>
  </authors>
  <commentList>
    <comment ref="N2" authorId="0" shapeId="0">
      <text>
        <r>
          <rPr>
            <sz val="8"/>
            <color rgb="FF000000"/>
            <rFont val="Tahoma"/>
            <family val="2"/>
          </rPr>
          <t xml:space="preserve">Every year represents registrations for several years.
As from the inventory cycle 2005-2009, areas above the coniferous forest line are also included.
</t>
        </r>
      </text>
    </comment>
    <comment ref="S2" authorId="0" shapeId="0">
      <text>
        <r>
          <rPr>
            <sz val="8"/>
            <color rgb="FF000000"/>
            <rFont val="Tahoma"/>
            <family val="2"/>
          </rPr>
          <t xml:space="preserve">Every year represents registrations for several years.
As from the inventory cycle 2005-2009, areas above the coniferous forest line are also included.
</t>
        </r>
      </text>
    </comment>
    <comment ref="T2" authorId="0" shapeId="0">
      <text>
        <r>
          <rPr>
            <sz val="8"/>
            <color rgb="FF000000"/>
            <rFont val="Tahoma"/>
            <family val="2"/>
          </rPr>
          <t xml:space="preserve">Every year represents registrations for several years.
As from the inventory cycle 2005-2009, areas above the coniferous forest line are also included.
</t>
        </r>
      </text>
    </comment>
  </commentList>
</comments>
</file>

<file path=xl/sharedStrings.xml><?xml version="1.0" encoding="utf-8"?>
<sst xmlns="http://schemas.openxmlformats.org/spreadsheetml/2006/main" count="93" uniqueCount="72">
  <si>
    <t>Latest update:</t>
  </si>
  <si>
    <t>20180831 08:00</t>
  </si>
  <si>
    <t>Source:</t>
  </si>
  <si>
    <t>Statistics Norway</t>
  </si>
  <si>
    <t>Contact:</t>
  </si>
  <si>
    <t>Trond Amund Steinset, Statistics Norway</t>
  </si>
  <si>
    <t xml:space="preserve"> +47 6288 5582</t>
  </si>
  <si>
    <t>tra@ssb.no</t>
  </si>
  <si>
    <t>Copyright</t>
  </si>
  <si>
    <t>ID</t>
  </si>
  <si>
    <t>Tree Species / Species Group</t>
  </si>
  <si>
    <t>Pine species</t>
  </si>
  <si>
    <t>Broad-leaved species</t>
  </si>
  <si>
    <t>Hanne Berit Haanæs, Statistics Norway</t>
  </si>
  <si>
    <t xml:space="preserve"> +47 6288 5238</t>
  </si>
  <si>
    <t>hbh@ssb.no</t>
  </si>
  <si>
    <t>Sum per Region</t>
  </si>
  <si>
    <t>Table 06289: Growing stock under bark in 1000 m³ for Productive Forest by Tree species for Norway - Years 1933, 1967, 1986-1993, 1998-2000, 2002-2017</t>
  </si>
  <si>
    <t>1967</t>
  </si>
  <si>
    <t>1986</t>
  </si>
  <si>
    <t>1987</t>
  </si>
  <si>
    <t>1988</t>
  </si>
  <si>
    <t>1989</t>
  </si>
  <si>
    <t>1990</t>
  </si>
  <si>
    <t>1991</t>
  </si>
  <si>
    <t>1992</t>
  </si>
  <si>
    <t>1993</t>
  </si>
  <si>
    <t>1998</t>
  </si>
  <si>
    <t>1999</t>
  </si>
  <si>
    <t>2000</t>
  </si>
  <si>
    <t>2002</t>
  </si>
  <si>
    <t>2003</t>
  </si>
  <si>
    <t>2004</t>
  </si>
  <si>
    <t>2005</t>
  </si>
  <si>
    <t>2006</t>
  </si>
  <si>
    <t>2007</t>
  </si>
  <si>
    <t>2008</t>
  </si>
  <si>
    <t>2009</t>
  </si>
  <si>
    <t>2010</t>
  </si>
  <si>
    <t>2011</t>
  </si>
  <si>
    <t>2012</t>
  </si>
  <si>
    <t>2013</t>
  </si>
  <si>
    <t>2014</t>
  </si>
  <si>
    <t>2015</t>
  </si>
  <si>
    <t>2016</t>
  </si>
  <si>
    <t>2017</t>
  </si>
  <si>
    <t>Spruce species</t>
  </si>
  <si>
    <t>Spurce species
in % of all species per year</t>
  </si>
  <si>
    <t>Broadleaved species
in % of all species per year</t>
  </si>
  <si>
    <t>Pine species
in % of all species per year</t>
  </si>
  <si>
    <t>Sum in %</t>
  </si>
  <si>
    <t>Attention:</t>
  </si>
  <si>
    <t>year:</t>
  </si>
  <si>
    <t>1998:</t>
  </si>
  <si>
    <t>Every year represents registrations for several years.
As from the inventory cycle 2005-2009, areas above the coniferous forest line are also included.</t>
  </si>
  <si>
    <t>2004:</t>
  </si>
  <si>
    <t>2005:</t>
  </si>
  <si>
    <t>Growing stock:</t>
  </si>
  <si>
    <t>Sum Original</t>
  </si>
  <si>
    <t>Difference:
Sum calculated - Sum original</t>
  </si>
  <si>
    <t>5-year-period average figures as from table 06290</t>
  </si>
  <si>
    <t>Difference figures table 06289 - 06290</t>
  </si>
  <si>
    <t>The figures neiter match when using from table 06290 the sum of Productive forest and Other type of Land growing stock figures. This sum is higher than the figures of this table 06289.</t>
  </si>
  <si>
    <t>Difference in percent</t>
  </si>
  <si>
    <t>5-year-average calculated for this table 06289</t>
  </si>
  <si>
    <t>Difference figures table 06289 - 06289 averaged</t>
  </si>
  <si>
    <t>Nevertheless, the original footnotes below seem to indicated that the original figures of this table are already representing 5-year-period averages.</t>
  </si>
  <si>
    <t>Error not corrected here. The attempt to correct 2015 figures of table 06289 with 2015 figures from table 06290 uncovered a mismatch of figures for multiple years 2009-2015 (see below).</t>
  </si>
  <si>
    <t>When figures of this table are averaged over 5 years (eg. 2009 reference year equals average from 2007-2011 figures of this table) the differnce is getting far smaller, while the figures still don't match exactly.</t>
  </si>
  <si>
    <t>Error in data for year 2015, either calculation error in Cell AB8 or one of the values for Spruce (AB5), Pine (AB6) or Broadleaved (AB7) is wrong.</t>
  </si>
  <si>
    <t>It is recommended to check this table with the contact persons mentioned below</t>
  </si>
  <si>
    <t>The figures provided in this table do not fit with the 5-year-period averaged figures for productive forest of table 06290. Figures from this table 06289 are considerably higher (4.4 - 9.6%).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</si>
</sst>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5" x14ac:knownFonts="1">
    <font>
      <sz val="11"/>
      <color rgb="FF000000"/>
      <name val="Calibri"/>
      <family val="2"/>
    </font>
    <font>
      <b/>
      <sz val="11"/>
      <color rgb="FF000000"/>
      <name val="Calibri"/>
      <family val="2"/>
    </font>
    <font>
      <sz val="11"/>
      <color rgb="FF000000"/>
      <name val="Calibri"/>
      <family val="2"/>
    </font>
    <font>
      <b/>
      <sz val="14"/>
      <name val="Calibri"/>
      <family val="2"/>
    </font>
    <font>
      <sz val="8"/>
      <color rgb="FF000000"/>
      <name val="Tahoma"/>
      <family val="2"/>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pplyNumberFormat="0" applyBorder="0" applyAlignment="0"/>
    <xf numFmtId="9" fontId="2" fillId="0" borderId="0" applyFont="0" applyFill="0" applyBorder="0" applyAlignment="0" applyProtection="0"/>
  </cellStyleXfs>
  <cellXfs count="67">
    <xf numFmtId="0" fontId="0" fillId="0" borderId="0" xfId="0" applyFill="1" applyProtection="1"/>
    <xf numFmtId="0" fontId="0" fillId="0" borderId="0" xfId="0" applyFill="1" applyAlignment="1" applyProtection="1">
      <alignment wrapText="1"/>
    </xf>
    <xf numFmtId="0" fontId="0" fillId="0" borderId="0" xfId="0" applyFill="1" applyAlignment="1" applyProtection="1">
      <alignment horizontal="center"/>
    </xf>
    <xf numFmtId="0" fontId="0" fillId="0" borderId="11" xfId="0" applyFill="1" applyBorder="1" applyAlignment="1" applyProtection="1">
      <alignment horizontal="center"/>
    </xf>
    <xf numFmtId="0" fontId="0" fillId="0" borderId="1" xfId="0" applyFill="1" applyBorder="1" applyAlignment="1" applyProtection="1">
      <alignment horizontal="center"/>
    </xf>
    <xf numFmtId="0" fontId="0" fillId="0" borderId="13" xfId="0" applyFill="1" applyBorder="1" applyAlignment="1" applyProtection="1">
      <alignment horizontal="center"/>
    </xf>
    <xf numFmtId="0" fontId="1" fillId="0" borderId="11" xfId="0" applyFont="1" applyFill="1" applyBorder="1" applyAlignment="1" applyProtection="1">
      <alignment horizontal="center" vertical="top"/>
    </xf>
    <xf numFmtId="0" fontId="1" fillId="0" borderId="0" xfId="0" applyFont="1" applyFill="1" applyProtection="1"/>
    <xf numFmtId="0" fontId="1" fillId="0" borderId="7" xfId="0" applyFont="1" applyFill="1" applyBorder="1" applyAlignment="1" applyProtection="1">
      <alignment horizontal="center" vertical="top" wrapText="1"/>
    </xf>
    <xf numFmtId="0" fontId="0" fillId="0" borderId="0" xfId="0" applyFill="1" applyAlignment="1" applyProtection="1">
      <alignment horizontal="center" vertical="top"/>
    </xf>
    <xf numFmtId="1" fontId="0" fillId="0" borderId="0" xfId="0" applyNumberFormat="1" applyFill="1" applyProtection="1"/>
    <xf numFmtId="3" fontId="0" fillId="0" borderId="0" xfId="0" applyNumberFormat="1" applyFill="1" applyProtection="1"/>
    <xf numFmtId="0" fontId="0" fillId="2" borderId="0" xfId="0" applyFill="1" applyProtection="1"/>
    <xf numFmtId="0" fontId="0" fillId="2" borderId="0" xfId="0" applyFont="1" applyFill="1" applyProtection="1"/>
    <xf numFmtId="0" fontId="1" fillId="0" borderId="12" xfId="0" applyFont="1" applyFill="1" applyBorder="1" applyAlignment="1" applyProtection="1">
      <alignment horizontal="center" vertical="top"/>
    </xf>
    <xf numFmtId="0" fontId="1" fillId="0" borderId="8" xfId="0" applyFont="1" applyFill="1" applyBorder="1" applyAlignment="1" applyProtection="1">
      <alignment horizontal="center" vertical="top" wrapText="1"/>
    </xf>
    <xf numFmtId="0" fontId="1" fillId="0" borderId="8" xfId="0" applyFont="1" applyFill="1" applyBorder="1" applyAlignment="1" applyProtection="1">
      <alignment horizontal="center" vertical="top"/>
    </xf>
    <xf numFmtId="0" fontId="1" fillId="0" borderId="9" xfId="0" applyFont="1" applyFill="1" applyBorder="1" applyAlignment="1" applyProtection="1">
      <alignment horizontal="center" vertical="top"/>
    </xf>
    <xf numFmtId="0" fontId="0" fillId="0" borderId="2" xfId="0" applyFont="1" applyFill="1" applyBorder="1" applyAlignment="1" applyProtection="1">
      <alignment wrapText="1"/>
    </xf>
    <xf numFmtId="3" fontId="0" fillId="0" borderId="3" xfId="0" applyNumberFormat="1" applyFont="1" applyFill="1" applyBorder="1" applyProtection="1"/>
    <xf numFmtId="3" fontId="0" fillId="0" borderId="10" xfId="0" applyNumberFormat="1" applyFont="1" applyFill="1" applyBorder="1" applyProtection="1"/>
    <xf numFmtId="0" fontId="0" fillId="0" borderId="4" xfId="0" applyFont="1" applyFill="1" applyBorder="1" applyAlignment="1" applyProtection="1">
      <alignment wrapText="1"/>
    </xf>
    <xf numFmtId="164" fontId="0" fillId="0" borderId="5" xfId="1" applyNumberFormat="1" applyFont="1" applyFill="1" applyBorder="1" applyProtection="1"/>
    <xf numFmtId="164" fontId="0" fillId="0" borderId="6" xfId="1" applyNumberFormat="1" applyFont="1" applyFill="1" applyBorder="1" applyProtection="1"/>
    <xf numFmtId="0" fontId="1" fillId="0" borderId="2" xfId="0" applyFont="1" applyFill="1" applyBorder="1" applyAlignment="1" applyProtection="1">
      <alignment wrapText="1"/>
    </xf>
    <xf numFmtId="0" fontId="1" fillId="0" borderId="4" xfId="0" applyFont="1" applyFill="1" applyBorder="1" applyAlignment="1" applyProtection="1">
      <alignment wrapText="1"/>
    </xf>
    <xf numFmtId="3" fontId="1" fillId="0" borderId="3" xfId="0" applyNumberFormat="1" applyFont="1" applyFill="1" applyBorder="1" applyProtection="1"/>
    <xf numFmtId="3" fontId="1" fillId="0" borderId="10" xfId="0" applyNumberFormat="1" applyFont="1" applyFill="1" applyBorder="1" applyProtection="1"/>
    <xf numFmtId="164" fontId="1" fillId="0" borderId="5" xfId="1" applyNumberFormat="1" applyFont="1" applyFill="1" applyBorder="1" applyProtection="1"/>
    <xf numFmtId="164" fontId="1" fillId="0" borderId="6" xfId="1" applyNumberFormat="1" applyFont="1" applyFill="1" applyBorder="1" applyProtection="1"/>
    <xf numFmtId="3" fontId="0" fillId="2" borderId="0" xfId="0" applyNumberFormat="1" applyFill="1" applyProtection="1"/>
    <xf numFmtId="1" fontId="0" fillId="2" borderId="0" xfId="0" applyNumberFormat="1" applyFill="1" applyProtection="1"/>
    <xf numFmtId="0" fontId="0" fillId="3" borderId="14" xfId="0" applyFill="1" applyBorder="1" applyProtection="1"/>
    <xf numFmtId="0" fontId="0" fillId="3" borderId="15" xfId="0" applyFill="1" applyBorder="1" applyProtection="1"/>
    <xf numFmtId="0" fontId="1" fillId="3" borderId="15" xfId="0" applyFont="1" applyFill="1" applyBorder="1" applyProtection="1"/>
    <xf numFmtId="0" fontId="1" fillId="3" borderId="16" xfId="0" applyFont="1" applyFill="1" applyBorder="1" applyProtection="1"/>
    <xf numFmtId="0" fontId="1" fillId="3" borderId="17" xfId="0" applyFont="1" applyFill="1" applyBorder="1" applyProtection="1"/>
    <xf numFmtId="0" fontId="0" fillId="3" borderId="0" xfId="0" applyFill="1" applyBorder="1" applyProtection="1"/>
    <xf numFmtId="0" fontId="0" fillId="3" borderId="18" xfId="0" applyFill="1" applyBorder="1" applyProtection="1"/>
    <xf numFmtId="0" fontId="1" fillId="3" borderId="0" xfId="0" applyFont="1" applyFill="1" applyProtection="1"/>
    <xf numFmtId="0" fontId="0" fillId="3" borderId="0" xfId="0" applyFill="1" applyProtection="1"/>
    <xf numFmtId="0" fontId="0" fillId="3" borderId="17" xfId="0" applyFill="1" applyBorder="1" applyProtection="1"/>
    <xf numFmtId="1" fontId="0" fillId="3" borderId="0" xfId="0" applyNumberFormat="1" applyFill="1" applyBorder="1" applyProtection="1"/>
    <xf numFmtId="1" fontId="0" fillId="3" borderId="18" xfId="0" applyNumberFormat="1" applyFill="1" applyBorder="1" applyProtection="1"/>
    <xf numFmtId="0" fontId="0" fillId="3" borderId="19" xfId="0" applyFill="1" applyBorder="1" applyProtection="1"/>
    <xf numFmtId="0" fontId="0" fillId="3" borderId="20" xfId="0" applyFill="1" applyBorder="1" applyProtection="1"/>
    <xf numFmtId="164" fontId="0" fillId="3" borderId="20" xfId="1" applyNumberFormat="1" applyFont="1" applyFill="1" applyBorder="1" applyProtection="1"/>
    <xf numFmtId="164" fontId="0" fillId="3" borderId="21" xfId="1" applyNumberFormat="1" applyFont="1" applyFill="1" applyBorder="1" applyProtection="1"/>
    <xf numFmtId="0" fontId="1" fillId="4" borderId="0" xfId="0" applyFont="1" applyFill="1" applyProtection="1"/>
    <xf numFmtId="0" fontId="0" fillId="4" borderId="0" xfId="0" applyFill="1" applyProtection="1"/>
    <xf numFmtId="0" fontId="0" fillId="4" borderId="14" xfId="0" applyFill="1" applyBorder="1" applyProtection="1"/>
    <xf numFmtId="0" fontId="0" fillId="4" borderId="15" xfId="0" applyFill="1" applyBorder="1" applyProtection="1"/>
    <xf numFmtId="0" fontId="1" fillId="4" borderId="15" xfId="0" applyFont="1" applyFill="1" applyBorder="1" applyProtection="1"/>
    <xf numFmtId="0" fontId="1" fillId="4" borderId="16" xfId="0" applyFont="1" applyFill="1" applyBorder="1" applyProtection="1"/>
    <xf numFmtId="0" fontId="1" fillId="5" borderId="0" xfId="0" applyFont="1" applyFill="1" applyProtection="1"/>
    <xf numFmtId="0" fontId="0" fillId="5" borderId="0" xfId="0" applyFill="1" applyProtection="1"/>
    <xf numFmtId="0" fontId="1" fillId="4" borderId="17" xfId="0" applyFont="1" applyFill="1" applyBorder="1" applyProtection="1"/>
    <xf numFmtId="0" fontId="0" fillId="4" borderId="0" xfId="0" applyFill="1" applyBorder="1" applyProtection="1"/>
    <xf numFmtId="1" fontId="0" fillId="4" borderId="0" xfId="0" applyNumberFormat="1" applyFill="1" applyBorder="1" applyProtection="1"/>
    <xf numFmtId="1" fontId="0" fillId="4" borderId="18" xfId="0" applyNumberFormat="1" applyFill="1" applyBorder="1" applyProtection="1"/>
    <xf numFmtId="0" fontId="0" fillId="4" borderId="17" xfId="0" applyFill="1" applyBorder="1" applyProtection="1"/>
    <xf numFmtId="0" fontId="0" fillId="4" borderId="19" xfId="0" applyFill="1" applyBorder="1" applyProtection="1"/>
    <xf numFmtId="0" fontId="0" fillId="4" borderId="20" xfId="0" applyFill="1" applyBorder="1" applyProtection="1"/>
    <xf numFmtId="164" fontId="0" fillId="4" borderId="20" xfId="1" applyNumberFormat="1" applyFont="1" applyFill="1" applyBorder="1" applyProtection="1"/>
    <xf numFmtId="164" fontId="0" fillId="4" borderId="21" xfId="1" applyNumberFormat="1" applyFont="1" applyFill="1" applyBorder="1" applyProtection="1"/>
    <xf numFmtId="0" fontId="3" fillId="0" borderId="19" xfId="0" applyFont="1" applyFill="1" applyBorder="1" applyAlignment="1" applyProtection="1">
      <alignment horizontal="center"/>
    </xf>
    <xf numFmtId="0" fontId="3" fillId="0" borderId="20" xfId="0" applyFont="1" applyFill="1" applyBorder="1" applyAlignment="1" applyProtection="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63"/>
  <sheetViews>
    <sheetView tabSelected="1" topLeftCell="B1" zoomScaleNormal="100" workbookViewId="0">
      <pane xSplit="4" ySplit="2" topLeftCell="F3" activePane="bottomRight" state="frozen"/>
      <selection activeCell="B1" sqref="B1"/>
      <selection pane="topRight" activeCell="E1" sqref="E1"/>
      <selection pane="bottomLeft" activeCell="B3" sqref="B3"/>
      <selection pane="bottomRight" activeCell="B1" sqref="B1"/>
    </sheetView>
  </sheetViews>
  <sheetFormatPr defaultRowHeight="15" x14ac:dyDescent="0.25"/>
  <cols>
    <col min="2" max="2" width="7.140625" customWidth="1"/>
    <col min="3" max="3" width="36.28515625" customWidth="1"/>
    <col min="4" max="4" width="10.7109375" customWidth="1"/>
    <col min="5" max="5" width="10.7109375" style="2" customWidth="1"/>
    <col min="6" max="32" width="10.7109375" customWidth="1"/>
  </cols>
  <sheetData>
    <row r="1" spans="1:32" ht="19.5" thickBot="1" x14ac:dyDescent="0.35">
      <c r="A1" s="2"/>
      <c r="B1" s="2"/>
      <c r="C1" s="65" t="s">
        <v>17</v>
      </c>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row>
    <row r="2" spans="1:32" s="9" customFormat="1" ht="30.75" customHeight="1" thickBot="1" x14ac:dyDescent="0.3">
      <c r="A2" s="6" t="s">
        <v>9</v>
      </c>
      <c r="B2" s="14" t="s">
        <v>9</v>
      </c>
      <c r="C2" s="8" t="s">
        <v>10</v>
      </c>
      <c r="D2" s="15">
        <v>1933</v>
      </c>
      <c r="E2" s="16" t="s">
        <v>18</v>
      </c>
      <c r="F2" s="16" t="s">
        <v>19</v>
      </c>
      <c r="G2" s="16" t="s">
        <v>20</v>
      </c>
      <c r="H2" s="16" t="s">
        <v>21</v>
      </c>
      <c r="I2" s="16" t="s">
        <v>22</v>
      </c>
      <c r="J2" s="16" t="s">
        <v>23</v>
      </c>
      <c r="K2" s="16" t="s">
        <v>24</v>
      </c>
      <c r="L2" s="16" t="s">
        <v>25</v>
      </c>
      <c r="M2" s="16" t="s">
        <v>26</v>
      </c>
      <c r="N2" s="16" t="s">
        <v>27</v>
      </c>
      <c r="O2" s="16" t="s">
        <v>28</v>
      </c>
      <c r="P2" s="16" t="s">
        <v>29</v>
      </c>
      <c r="Q2" s="16" t="s">
        <v>30</v>
      </c>
      <c r="R2" s="16" t="s">
        <v>31</v>
      </c>
      <c r="S2" s="16" t="s">
        <v>32</v>
      </c>
      <c r="T2" s="16" t="s">
        <v>33</v>
      </c>
      <c r="U2" s="16" t="s">
        <v>34</v>
      </c>
      <c r="V2" s="16" t="s">
        <v>35</v>
      </c>
      <c r="W2" s="16" t="s">
        <v>36</v>
      </c>
      <c r="X2" s="16" t="s">
        <v>37</v>
      </c>
      <c r="Y2" s="16" t="s">
        <v>38</v>
      </c>
      <c r="Z2" s="16" t="s">
        <v>39</v>
      </c>
      <c r="AA2" s="16" t="s">
        <v>40</v>
      </c>
      <c r="AB2" s="16" t="s">
        <v>41</v>
      </c>
      <c r="AC2" s="16" t="s">
        <v>42</v>
      </c>
      <c r="AD2" s="16" t="s">
        <v>43</v>
      </c>
      <c r="AE2" s="16" t="s">
        <v>44</v>
      </c>
      <c r="AF2" s="17" t="s">
        <v>45</v>
      </c>
    </row>
    <row r="3" spans="1:32" x14ac:dyDescent="0.25">
      <c r="A3" s="3">
        <v>1</v>
      </c>
      <c r="B3" s="5">
        <v>1</v>
      </c>
      <c r="C3" s="18" t="s">
        <v>46</v>
      </c>
      <c r="D3" s="19">
        <v>170960</v>
      </c>
      <c r="E3" s="19">
        <v>226168</v>
      </c>
      <c r="F3" s="19">
        <v>261359</v>
      </c>
      <c r="G3" s="19">
        <v>263992</v>
      </c>
      <c r="H3" s="19">
        <v>266383</v>
      </c>
      <c r="I3" s="19">
        <v>268497</v>
      </c>
      <c r="J3" s="19">
        <v>270543</v>
      </c>
      <c r="K3" s="19">
        <v>273333</v>
      </c>
      <c r="L3" s="19">
        <v>276788</v>
      </c>
      <c r="M3" s="19">
        <v>279968</v>
      </c>
      <c r="N3" s="19">
        <v>292018</v>
      </c>
      <c r="O3" s="19">
        <v>304081</v>
      </c>
      <c r="P3" s="19">
        <v>308614</v>
      </c>
      <c r="Q3" s="19">
        <v>306527</v>
      </c>
      <c r="R3" s="19">
        <v>313979</v>
      </c>
      <c r="S3" s="19">
        <v>323213</v>
      </c>
      <c r="T3" s="19">
        <v>331236</v>
      </c>
      <c r="U3" s="19">
        <v>336201</v>
      </c>
      <c r="V3" s="19">
        <v>343720</v>
      </c>
      <c r="W3" s="19">
        <v>352558</v>
      </c>
      <c r="X3" s="19">
        <v>360501</v>
      </c>
      <c r="Y3" s="19">
        <v>369747</v>
      </c>
      <c r="Z3" s="19">
        <v>379823</v>
      </c>
      <c r="AA3" s="19">
        <v>387844</v>
      </c>
      <c r="AB3" s="19">
        <v>396891</v>
      </c>
      <c r="AC3" s="19">
        <v>407099</v>
      </c>
      <c r="AD3" s="19">
        <v>412984</v>
      </c>
      <c r="AE3" s="19">
        <v>417956</v>
      </c>
      <c r="AF3" s="20">
        <v>424432</v>
      </c>
    </row>
    <row r="4" spans="1:32" ht="30.75" thickBot="1" x14ac:dyDescent="0.3">
      <c r="A4" s="3">
        <v>2</v>
      </c>
      <c r="B4" s="3">
        <v>2</v>
      </c>
      <c r="C4" s="21" t="s">
        <v>47</v>
      </c>
      <c r="D4" s="22">
        <f>D3/D$9</f>
        <v>0.52988671408867605</v>
      </c>
      <c r="E4" s="22">
        <f t="shared" ref="E4:AF4" si="0">E3/E$9</f>
        <v>0.51978185378320052</v>
      </c>
      <c r="F4" s="22">
        <f t="shared" si="0"/>
        <v>0.48111679313150502</v>
      </c>
      <c r="G4" s="22">
        <f t="shared" si="0"/>
        <v>0.47788796084096347</v>
      </c>
      <c r="H4" s="22">
        <f t="shared" si="0"/>
        <v>0.47483262151428512</v>
      </c>
      <c r="I4" s="22">
        <f t="shared" si="0"/>
        <v>0.47132520222446916</v>
      </c>
      <c r="J4" s="22">
        <f t="shared" si="0"/>
        <v>0.46781090647516849</v>
      </c>
      <c r="K4" s="22">
        <f t="shared" si="0"/>
        <v>0.46447603640590268</v>
      </c>
      <c r="L4" s="22">
        <f t="shared" si="0"/>
        <v>0.46189609223637157</v>
      </c>
      <c r="M4" s="22">
        <f t="shared" si="0"/>
        <v>0.45941732660757012</v>
      </c>
      <c r="N4" s="22">
        <f t="shared" si="0"/>
        <v>0.44809548141976135</v>
      </c>
      <c r="O4" s="22">
        <f t="shared" si="0"/>
        <v>0.44347233848927053</v>
      </c>
      <c r="P4" s="22">
        <f t="shared" si="0"/>
        <v>0.44214103458600945</v>
      </c>
      <c r="Q4" s="22">
        <f t="shared" si="0"/>
        <v>0.44690728037499</v>
      </c>
      <c r="R4" s="22">
        <f t="shared" si="0"/>
        <v>0.44568459034730235</v>
      </c>
      <c r="S4" s="22">
        <f t="shared" si="0"/>
        <v>0.44841555573128888</v>
      </c>
      <c r="T4" s="22">
        <f t="shared" si="0"/>
        <v>0.45028751648291893</v>
      </c>
      <c r="U4" s="22">
        <f t="shared" si="0"/>
        <v>0.44949962898341456</v>
      </c>
      <c r="V4" s="22">
        <f t="shared" si="0"/>
        <v>0.44933538313515098</v>
      </c>
      <c r="W4" s="22">
        <f t="shared" si="0"/>
        <v>0.44970165131342299</v>
      </c>
      <c r="X4" s="22">
        <f t="shared" si="0"/>
        <v>0.43826232206659865</v>
      </c>
      <c r="Y4" s="22">
        <f t="shared" si="0"/>
        <v>0.43891104070539722</v>
      </c>
      <c r="Z4" s="22">
        <f t="shared" si="0"/>
        <v>0.43273280765974997</v>
      </c>
      <c r="AA4" s="22">
        <f t="shared" si="0"/>
        <v>0.43376544652753002</v>
      </c>
      <c r="AB4" s="22">
        <f t="shared" si="0"/>
        <v>0.43532544852480665</v>
      </c>
      <c r="AC4" s="22">
        <f t="shared" si="0"/>
        <v>0.43802722640177666</v>
      </c>
      <c r="AD4" s="22">
        <f t="shared" si="0"/>
        <v>0.43871274780794473</v>
      </c>
      <c r="AE4" s="22">
        <f t="shared" si="0"/>
        <v>0.4389819168724392</v>
      </c>
      <c r="AF4" s="23">
        <f t="shared" si="0"/>
        <v>0.43986465129052821</v>
      </c>
    </row>
    <row r="5" spans="1:32" x14ac:dyDescent="0.25">
      <c r="A5" s="3">
        <v>8</v>
      </c>
      <c r="B5" s="3">
        <v>3</v>
      </c>
      <c r="C5" s="18" t="s">
        <v>11</v>
      </c>
      <c r="D5" s="19">
        <v>90002</v>
      </c>
      <c r="E5" s="19">
        <v>133972</v>
      </c>
      <c r="F5" s="19">
        <v>177771</v>
      </c>
      <c r="G5" s="19">
        <v>180634</v>
      </c>
      <c r="H5" s="19">
        <v>183014</v>
      </c>
      <c r="I5" s="19">
        <v>185642</v>
      </c>
      <c r="J5" s="19">
        <v>188279</v>
      </c>
      <c r="K5" s="19">
        <v>191540</v>
      </c>
      <c r="L5" s="19">
        <v>194806</v>
      </c>
      <c r="M5" s="19">
        <v>197904</v>
      </c>
      <c r="N5" s="19">
        <v>218305</v>
      </c>
      <c r="O5" s="19">
        <v>229874</v>
      </c>
      <c r="P5" s="19">
        <v>233949</v>
      </c>
      <c r="Q5" s="19">
        <v>228492</v>
      </c>
      <c r="R5" s="19">
        <v>235030</v>
      </c>
      <c r="S5" s="19">
        <v>238137</v>
      </c>
      <c r="T5" s="19">
        <v>241730</v>
      </c>
      <c r="U5" s="19">
        <v>244622</v>
      </c>
      <c r="V5" s="19">
        <v>249201</v>
      </c>
      <c r="W5" s="19">
        <v>254554</v>
      </c>
      <c r="X5" s="19">
        <v>260521</v>
      </c>
      <c r="Y5" s="19">
        <v>265439</v>
      </c>
      <c r="Z5" s="19">
        <v>273905</v>
      </c>
      <c r="AA5" s="19">
        <v>278516</v>
      </c>
      <c r="AB5" s="19">
        <v>282789</v>
      </c>
      <c r="AC5" s="19">
        <v>286489</v>
      </c>
      <c r="AD5" s="19">
        <v>289685</v>
      </c>
      <c r="AE5" s="19">
        <v>292030</v>
      </c>
      <c r="AF5" s="20">
        <v>296255</v>
      </c>
    </row>
    <row r="6" spans="1:32" ht="30.75" thickBot="1" x14ac:dyDescent="0.3">
      <c r="A6" s="3">
        <v>9</v>
      </c>
      <c r="B6" s="3">
        <v>4</v>
      </c>
      <c r="C6" s="21" t="s">
        <v>49</v>
      </c>
      <c r="D6" s="22">
        <f>D5/D$9</f>
        <v>0.27895919537557923</v>
      </c>
      <c r="E6" s="22">
        <f t="shared" ref="E6:AF6" si="1">E5/E$9</f>
        <v>0.30789596457077456</v>
      </c>
      <c r="F6" s="22">
        <f t="shared" si="1"/>
        <v>0.32724571731519014</v>
      </c>
      <c r="G6" s="22">
        <f t="shared" si="1"/>
        <v>0.32699026454796581</v>
      </c>
      <c r="H6" s="22">
        <f t="shared" si="1"/>
        <v>0.32622583796193966</v>
      </c>
      <c r="I6" s="22">
        <f t="shared" si="1"/>
        <v>0.32587981687450845</v>
      </c>
      <c r="J6" s="22">
        <f t="shared" si="1"/>
        <v>0.32556366145211019</v>
      </c>
      <c r="K6" s="22">
        <f t="shared" si="1"/>
        <v>0.32548481161508713</v>
      </c>
      <c r="L6" s="22">
        <f t="shared" si="1"/>
        <v>0.32508681786854415</v>
      </c>
      <c r="M6" s="22">
        <f t="shared" si="1"/>
        <v>0.32475328110692847</v>
      </c>
      <c r="N6" s="22">
        <f t="shared" si="1"/>
        <v>0.3349844327107952</v>
      </c>
      <c r="O6" s="22">
        <f t="shared" si="1"/>
        <v>0.3352487012930192</v>
      </c>
      <c r="P6" s="22">
        <f t="shared" si="1"/>
        <v>0.33517096729364942</v>
      </c>
      <c r="Q6" s="22">
        <f t="shared" si="1"/>
        <v>0.33313456337432662</v>
      </c>
      <c r="R6" s="22">
        <f t="shared" si="1"/>
        <v>0.33361864732777186</v>
      </c>
      <c r="S6" s="22">
        <f t="shared" si="1"/>
        <v>0.33038378776590654</v>
      </c>
      <c r="T6" s="22">
        <f t="shared" si="1"/>
        <v>0.32861162844442027</v>
      </c>
      <c r="U6" s="22">
        <f t="shared" si="1"/>
        <v>0.32705880780003876</v>
      </c>
      <c r="V6" s="22">
        <f t="shared" si="1"/>
        <v>0.32577338185925392</v>
      </c>
      <c r="W6" s="22">
        <f t="shared" si="1"/>
        <v>0.32469367919161407</v>
      </c>
      <c r="X6" s="22">
        <f t="shared" si="1"/>
        <v>0.31671628763058174</v>
      </c>
      <c r="Y6" s="22">
        <f t="shared" si="1"/>
        <v>0.31509142125236966</v>
      </c>
      <c r="Z6" s="22">
        <f t="shared" si="1"/>
        <v>0.31206030093502451</v>
      </c>
      <c r="AA6" s="22">
        <f t="shared" si="1"/>
        <v>0.31149280923531508</v>
      </c>
      <c r="AB6" s="22">
        <f t="shared" si="1"/>
        <v>0.31017394766543344</v>
      </c>
      <c r="AC6" s="22">
        <f t="shared" si="1"/>
        <v>0.30825421350732524</v>
      </c>
      <c r="AD6" s="22">
        <f t="shared" si="1"/>
        <v>0.3077322665012312</v>
      </c>
      <c r="AE6" s="22">
        <f t="shared" si="1"/>
        <v>0.3067210165286739</v>
      </c>
      <c r="AF6" s="23">
        <f t="shared" si="1"/>
        <v>0.30702704383287649</v>
      </c>
    </row>
    <row r="7" spans="1:32" x14ac:dyDescent="0.25">
      <c r="A7" s="4">
        <v>36</v>
      </c>
      <c r="B7" s="3">
        <v>5</v>
      </c>
      <c r="C7" s="18" t="s">
        <v>12</v>
      </c>
      <c r="D7" s="19">
        <v>61673</v>
      </c>
      <c r="E7" s="19">
        <v>74981</v>
      </c>
      <c r="F7" s="19">
        <v>104104</v>
      </c>
      <c r="G7" s="19">
        <v>107788</v>
      </c>
      <c r="H7" s="19">
        <v>111607</v>
      </c>
      <c r="I7" s="19">
        <v>115525</v>
      </c>
      <c r="J7" s="19">
        <v>119495</v>
      </c>
      <c r="K7" s="19">
        <v>123603</v>
      </c>
      <c r="L7" s="19">
        <v>127649</v>
      </c>
      <c r="M7" s="19">
        <v>131526</v>
      </c>
      <c r="N7" s="19">
        <v>141364</v>
      </c>
      <c r="O7" s="19">
        <v>151727</v>
      </c>
      <c r="P7" s="19">
        <v>155436</v>
      </c>
      <c r="Q7" s="19">
        <v>150866</v>
      </c>
      <c r="R7" s="19">
        <v>155478</v>
      </c>
      <c r="S7" s="19">
        <v>159439</v>
      </c>
      <c r="T7" s="19">
        <v>162644</v>
      </c>
      <c r="U7" s="19">
        <v>167122</v>
      </c>
      <c r="V7" s="19">
        <v>172031</v>
      </c>
      <c r="W7" s="19">
        <v>176870</v>
      </c>
      <c r="X7" s="19">
        <v>201547</v>
      </c>
      <c r="Y7" s="19">
        <v>207233</v>
      </c>
      <c r="Z7" s="19">
        <v>224003</v>
      </c>
      <c r="AA7" s="19">
        <v>227773</v>
      </c>
      <c r="AB7" s="19">
        <v>232031</v>
      </c>
      <c r="AC7" s="19">
        <v>235804</v>
      </c>
      <c r="AD7" s="19">
        <v>238685</v>
      </c>
      <c r="AE7" s="19">
        <v>242117</v>
      </c>
      <c r="AF7" s="20">
        <v>244228</v>
      </c>
    </row>
    <row r="8" spans="1:32" ht="30.75" thickBot="1" x14ac:dyDescent="0.3">
      <c r="A8" s="4">
        <v>37</v>
      </c>
      <c r="B8" s="3">
        <v>6</v>
      </c>
      <c r="C8" s="21" t="s">
        <v>48</v>
      </c>
      <c r="D8" s="22">
        <f>D7/D$9</f>
        <v>0.19115409053574473</v>
      </c>
      <c r="E8" s="22">
        <f t="shared" ref="E8:AF8" si="2">E7/E$9</f>
        <v>0.17232218164602489</v>
      </c>
      <c r="F8" s="22">
        <f t="shared" si="2"/>
        <v>0.19163748955330484</v>
      </c>
      <c r="G8" s="22">
        <f t="shared" si="2"/>
        <v>0.19512177461107069</v>
      </c>
      <c r="H8" s="22">
        <f t="shared" si="2"/>
        <v>0.19894154052377522</v>
      </c>
      <c r="I8" s="22">
        <f t="shared" si="2"/>
        <v>0.20279498090102235</v>
      </c>
      <c r="J8" s="22">
        <f t="shared" si="2"/>
        <v>0.20662543207272135</v>
      </c>
      <c r="K8" s="22">
        <f t="shared" si="2"/>
        <v>0.21003915197901019</v>
      </c>
      <c r="L8" s="22">
        <f t="shared" si="2"/>
        <v>0.21301708989508431</v>
      </c>
      <c r="M8" s="22">
        <f t="shared" si="2"/>
        <v>0.21582939228550144</v>
      </c>
      <c r="N8" s="22">
        <f t="shared" si="2"/>
        <v>0.21692008586944345</v>
      </c>
      <c r="O8" s="22">
        <f t="shared" si="2"/>
        <v>0.22127896021771026</v>
      </c>
      <c r="P8" s="22">
        <f t="shared" si="2"/>
        <v>0.22268799812034115</v>
      </c>
      <c r="Q8" s="22">
        <f t="shared" si="2"/>
        <v>0.21995815625068343</v>
      </c>
      <c r="R8" s="22">
        <f t="shared" si="2"/>
        <v>0.2206967623249258</v>
      </c>
      <c r="S8" s="22">
        <f t="shared" si="2"/>
        <v>0.22120065650280457</v>
      </c>
      <c r="T8" s="22">
        <f t="shared" si="2"/>
        <v>0.22110085507266078</v>
      </c>
      <c r="U8" s="22">
        <f t="shared" si="2"/>
        <v>0.22344156321654668</v>
      </c>
      <c r="V8" s="22">
        <f t="shared" si="2"/>
        <v>0.22489123500559513</v>
      </c>
      <c r="W8" s="22">
        <f t="shared" si="2"/>
        <v>0.22560466949496288</v>
      </c>
      <c r="X8" s="22">
        <f t="shared" si="2"/>
        <v>0.24502139030281958</v>
      </c>
      <c r="Y8" s="22">
        <f t="shared" si="2"/>
        <v>0.24599753804223315</v>
      </c>
      <c r="Z8" s="22">
        <f t="shared" si="2"/>
        <v>0.25520689140522551</v>
      </c>
      <c r="AA8" s="22">
        <f t="shared" si="2"/>
        <v>0.2547417442371549</v>
      </c>
      <c r="AB8" s="22">
        <f t="shared" si="2"/>
        <v>0.25450060380975992</v>
      </c>
      <c r="AC8" s="22">
        <f t="shared" si="2"/>
        <v>0.25371856009089816</v>
      </c>
      <c r="AD8" s="22">
        <f t="shared" si="2"/>
        <v>0.25355498569082408</v>
      </c>
      <c r="AE8" s="22">
        <f t="shared" si="2"/>
        <v>0.2542970665988869</v>
      </c>
      <c r="AF8" s="23">
        <f t="shared" si="2"/>
        <v>0.25310830487659536</v>
      </c>
    </row>
    <row r="9" spans="1:32" x14ac:dyDescent="0.25">
      <c r="A9" s="4">
        <v>43</v>
      </c>
      <c r="B9" s="3">
        <v>7</v>
      </c>
      <c r="C9" s="24" t="s">
        <v>16</v>
      </c>
      <c r="D9" s="26">
        <f>SUM(D3,D5,D7)</f>
        <v>322635</v>
      </c>
      <c r="E9" s="26">
        <f t="shared" ref="E9:AF9" si="3">SUM(E3,E5,E7)</f>
        <v>435121</v>
      </c>
      <c r="F9" s="26">
        <f t="shared" si="3"/>
        <v>543234</v>
      </c>
      <c r="G9" s="26">
        <f t="shared" si="3"/>
        <v>552414</v>
      </c>
      <c r="H9" s="26">
        <f t="shared" si="3"/>
        <v>561004</v>
      </c>
      <c r="I9" s="26">
        <f t="shared" si="3"/>
        <v>569664</v>
      </c>
      <c r="J9" s="26">
        <f t="shared" si="3"/>
        <v>578317</v>
      </c>
      <c r="K9" s="26">
        <f t="shared" si="3"/>
        <v>588476</v>
      </c>
      <c r="L9" s="26">
        <f t="shared" si="3"/>
        <v>599243</v>
      </c>
      <c r="M9" s="26">
        <f t="shared" si="3"/>
        <v>609398</v>
      </c>
      <c r="N9" s="26">
        <f t="shared" si="3"/>
        <v>651687</v>
      </c>
      <c r="O9" s="26">
        <f t="shared" si="3"/>
        <v>685682</v>
      </c>
      <c r="P9" s="26">
        <f t="shared" si="3"/>
        <v>697999</v>
      </c>
      <c r="Q9" s="26">
        <f t="shared" si="3"/>
        <v>685885</v>
      </c>
      <c r="R9" s="26">
        <f t="shared" si="3"/>
        <v>704487</v>
      </c>
      <c r="S9" s="26">
        <f t="shared" si="3"/>
        <v>720789</v>
      </c>
      <c r="T9" s="26">
        <f t="shared" si="3"/>
        <v>735610</v>
      </c>
      <c r="U9" s="26">
        <f t="shared" si="3"/>
        <v>747945</v>
      </c>
      <c r="V9" s="26">
        <f t="shared" si="3"/>
        <v>764952</v>
      </c>
      <c r="W9" s="26">
        <f t="shared" si="3"/>
        <v>783982</v>
      </c>
      <c r="X9" s="26">
        <f t="shared" si="3"/>
        <v>822569</v>
      </c>
      <c r="Y9" s="26">
        <f t="shared" si="3"/>
        <v>842419</v>
      </c>
      <c r="Z9" s="26">
        <f t="shared" si="3"/>
        <v>877731</v>
      </c>
      <c r="AA9" s="26">
        <f t="shared" si="3"/>
        <v>894133</v>
      </c>
      <c r="AB9" s="26">
        <f t="shared" si="3"/>
        <v>911711</v>
      </c>
      <c r="AC9" s="26">
        <f t="shared" si="3"/>
        <v>929392</v>
      </c>
      <c r="AD9" s="26">
        <f t="shared" si="3"/>
        <v>941354</v>
      </c>
      <c r="AE9" s="26">
        <f t="shared" si="3"/>
        <v>952103</v>
      </c>
      <c r="AF9" s="27">
        <f t="shared" si="3"/>
        <v>964915</v>
      </c>
    </row>
    <row r="10" spans="1:32" ht="15.75" thickBot="1" x14ac:dyDescent="0.3">
      <c r="A10" s="4">
        <v>44</v>
      </c>
      <c r="B10" s="3">
        <v>8</v>
      </c>
      <c r="C10" s="25" t="s">
        <v>50</v>
      </c>
      <c r="D10" s="28">
        <f>SUM(D4,D6,D8)</f>
        <v>1</v>
      </c>
      <c r="E10" s="28">
        <f t="shared" ref="E10:AF10" si="4">SUM(E4,E6,E8)</f>
        <v>0.99999999999999989</v>
      </c>
      <c r="F10" s="28">
        <f t="shared" si="4"/>
        <v>1</v>
      </c>
      <c r="G10" s="28">
        <f t="shared" si="4"/>
        <v>1</v>
      </c>
      <c r="H10" s="28">
        <f t="shared" si="4"/>
        <v>1</v>
      </c>
      <c r="I10" s="28">
        <f t="shared" si="4"/>
        <v>1</v>
      </c>
      <c r="J10" s="28">
        <f t="shared" si="4"/>
        <v>1</v>
      </c>
      <c r="K10" s="28">
        <f t="shared" si="4"/>
        <v>1</v>
      </c>
      <c r="L10" s="28">
        <f t="shared" si="4"/>
        <v>1</v>
      </c>
      <c r="M10" s="28">
        <f t="shared" si="4"/>
        <v>1</v>
      </c>
      <c r="N10" s="28">
        <f t="shared" si="4"/>
        <v>1</v>
      </c>
      <c r="O10" s="28">
        <f t="shared" si="4"/>
        <v>1</v>
      </c>
      <c r="P10" s="28">
        <f t="shared" si="4"/>
        <v>1</v>
      </c>
      <c r="Q10" s="28">
        <f t="shared" si="4"/>
        <v>1</v>
      </c>
      <c r="R10" s="28">
        <f t="shared" si="4"/>
        <v>1</v>
      </c>
      <c r="S10" s="28">
        <f t="shared" si="4"/>
        <v>1</v>
      </c>
      <c r="T10" s="28">
        <f t="shared" si="4"/>
        <v>1</v>
      </c>
      <c r="U10" s="28">
        <f t="shared" si="4"/>
        <v>1</v>
      </c>
      <c r="V10" s="28">
        <f t="shared" si="4"/>
        <v>1</v>
      </c>
      <c r="W10" s="28">
        <f t="shared" si="4"/>
        <v>1</v>
      </c>
      <c r="X10" s="28">
        <f t="shared" si="4"/>
        <v>1</v>
      </c>
      <c r="Y10" s="28">
        <f t="shared" si="4"/>
        <v>1</v>
      </c>
      <c r="Z10" s="28">
        <f t="shared" si="4"/>
        <v>1</v>
      </c>
      <c r="AA10" s="28">
        <f t="shared" si="4"/>
        <v>1</v>
      </c>
      <c r="AB10" s="28">
        <f t="shared" si="4"/>
        <v>1</v>
      </c>
      <c r="AC10" s="28">
        <f t="shared" si="4"/>
        <v>1</v>
      </c>
      <c r="AD10" s="28">
        <f t="shared" si="4"/>
        <v>1</v>
      </c>
      <c r="AE10" s="28">
        <f t="shared" si="4"/>
        <v>1</v>
      </c>
      <c r="AF10" s="29">
        <f t="shared" si="4"/>
        <v>1</v>
      </c>
    </row>
    <row r="11" spans="1:32" x14ac:dyDescent="0.25">
      <c r="B11" s="3">
        <v>9</v>
      </c>
    </row>
    <row r="12" spans="1:32" x14ac:dyDescent="0.25">
      <c r="B12" s="3">
        <v>10</v>
      </c>
      <c r="C12" s="1" t="s">
        <v>58</v>
      </c>
      <c r="D12" s="10">
        <v>322635</v>
      </c>
      <c r="E12" s="10">
        <v>435121</v>
      </c>
      <c r="F12" s="10">
        <v>543234</v>
      </c>
      <c r="G12" s="10">
        <v>552414</v>
      </c>
      <c r="H12" s="10">
        <v>561004</v>
      </c>
      <c r="I12" s="10">
        <v>569664</v>
      </c>
      <c r="J12" s="10">
        <v>578317</v>
      </c>
      <c r="K12" s="10">
        <v>588476</v>
      </c>
      <c r="L12" s="10">
        <v>599243</v>
      </c>
      <c r="M12" s="10">
        <v>609399</v>
      </c>
      <c r="N12" s="10">
        <v>651688</v>
      </c>
      <c r="O12" s="10">
        <v>685682</v>
      </c>
      <c r="P12" s="10">
        <v>697998</v>
      </c>
      <c r="Q12" s="10">
        <v>685885</v>
      </c>
      <c r="R12" s="10">
        <v>704487</v>
      </c>
      <c r="S12" s="10">
        <v>720789</v>
      </c>
      <c r="T12" s="10">
        <v>735610</v>
      </c>
      <c r="U12" s="10">
        <v>747945</v>
      </c>
      <c r="V12" s="10">
        <v>764952</v>
      </c>
      <c r="W12" s="10">
        <v>783982</v>
      </c>
      <c r="X12" s="10">
        <v>822569</v>
      </c>
      <c r="Y12" s="10">
        <v>842419</v>
      </c>
      <c r="Z12" s="10">
        <v>877731</v>
      </c>
      <c r="AA12" s="10">
        <v>894133</v>
      </c>
      <c r="AB12" s="10">
        <v>911711</v>
      </c>
      <c r="AC12" s="10">
        <v>929393</v>
      </c>
      <c r="AD12" s="31">
        <v>941659</v>
      </c>
      <c r="AE12" s="10">
        <v>952104</v>
      </c>
      <c r="AF12" s="10">
        <v>964915</v>
      </c>
    </row>
    <row r="13" spans="1:32" ht="30" x14ac:dyDescent="0.25">
      <c r="B13" s="3">
        <v>11</v>
      </c>
      <c r="C13" s="1" t="s">
        <v>59</v>
      </c>
      <c r="D13" s="11">
        <f>D9-D12</f>
        <v>0</v>
      </c>
      <c r="E13" s="11">
        <f t="shared" ref="E13:AF13" si="5">E9-E12</f>
        <v>0</v>
      </c>
      <c r="F13" s="11">
        <f t="shared" si="5"/>
        <v>0</v>
      </c>
      <c r="G13" s="11">
        <f t="shared" si="5"/>
        <v>0</v>
      </c>
      <c r="H13" s="11">
        <f t="shared" si="5"/>
        <v>0</v>
      </c>
      <c r="I13" s="11">
        <f t="shared" si="5"/>
        <v>0</v>
      </c>
      <c r="J13" s="11">
        <f t="shared" si="5"/>
        <v>0</v>
      </c>
      <c r="K13" s="11">
        <f t="shared" si="5"/>
        <v>0</v>
      </c>
      <c r="L13" s="11">
        <f t="shared" si="5"/>
        <v>0</v>
      </c>
      <c r="M13" s="11">
        <f t="shared" si="5"/>
        <v>-1</v>
      </c>
      <c r="N13" s="11">
        <f t="shared" si="5"/>
        <v>-1</v>
      </c>
      <c r="O13" s="11">
        <f t="shared" si="5"/>
        <v>0</v>
      </c>
      <c r="P13" s="11">
        <f t="shared" si="5"/>
        <v>1</v>
      </c>
      <c r="Q13" s="11">
        <f t="shared" si="5"/>
        <v>0</v>
      </c>
      <c r="R13" s="11">
        <f t="shared" si="5"/>
        <v>0</v>
      </c>
      <c r="S13" s="11">
        <f t="shared" si="5"/>
        <v>0</v>
      </c>
      <c r="T13" s="11">
        <f t="shared" si="5"/>
        <v>0</v>
      </c>
      <c r="U13" s="11">
        <f t="shared" si="5"/>
        <v>0</v>
      </c>
      <c r="V13" s="11">
        <f t="shared" si="5"/>
        <v>0</v>
      </c>
      <c r="W13" s="11">
        <f t="shared" si="5"/>
        <v>0</v>
      </c>
      <c r="X13" s="11">
        <f t="shared" si="5"/>
        <v>0</v>
      </c>
      <c r="Y13" s="11">
        <f t="shared" si="5"/>
        <v>0</v>
      </c>
      <c r="Z13" s="11">
        <f t="shared" si="5"/>
        <v>0</v>
      </c>
      <c r="AA13" s="11">
        <f t="shared" si="5"/>
        <v>0</v>
      </c>
      <c r="AB13" s="11">
        <f t="shared" si="5"/>
        <v>0</v>
      </c>
      <c r="AC13" s="11">
        <f t="shared" si="5"/>
        <v>-1</v>
      </c>
      <c r="AD13" s="30">
        <f t="shared" si="5"/>
        <v>-305</v>
      </c>
      <c r="AE13" s="11">
        <f t="shared" si="5"/>
        <v>-1</v>
      </c>
      <c r="AF13" s="11">
        <f t="shared" si="5"/>
        <v>0</v>
      </c>
    </row>
    <row r="14" spans="1:32" x14ac:dyDescent="0.25">
      <c r="B14" s="3">
        <v>12</v>
      </c>
      <c r="C14" s="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30"/>
      <c r="AE14" s="11"/>
      <c r="AF14" s="11"/>
    </row>
    <row r="15" spans="1:32" x14ac:dyDescent="0.25">
      <c r="B15" s="3">
        <v>13</v>
      </c>
      <c r="C15" s="7" t="s">
        <v>51</v>
      </c>
      <c r="E15"/>
    </row>
    <row r="16" spans="1:32" ht="15.75" thickBot="1" x14ac:dyDescent="0.3">
      <c r="B16" s="3">
        <v>14</v>
      </c>
      <c r="C16" s="12" t="s">
        <v>69</v>
      </c>
      <c r="D16" s="12"/>
      <c r="E16" s="12"/>
      <c r="F16" s="12"/>
      <c r="G16" s="12"/>
      <c r="H16" s="12"/>
      <c r="I16" s="12"/>
      <c r="J16" s="12"/>
      <c r="K16" s="12"/>
      <c r="L16" s="12"/>
    </row>
    <row r="17" spans="2:30" x14ac:dyDescent="0.25">
      <c r="B17" s="3">
        <v>15</v>
      </c>
      <c r="C17" s="13" t="s">
        <v>67</v>
      </c>
      <c r="D17" s="12"/>
      <c r="E17" s="12"/>
      <c r="F17" s="12"/>
      <c r="G17" s="12"/>
      <c r="H17" s="12"/>
      <c r="I17" s="12"/>
      <c r="J17" s="12"/>
      <c r="K17" s="12"/>
      <c r="L17" s="12"/>
      <c r="M17" s="12"/>
      <c r="N17" s="12"/>
      <c r="O17" s="12"/>
      <c r="S17" s="32"/>
      <c r="T17" s="33"/>
      <c r="U17" s="33"/>
      <c r="V17" s="33"/>
      <c r="W17" s="33"/>
      <c r="X17" s="34" t="s">
        <v>37</v>
      </c>
      <c r="Y17" s="34" t="s">
        <v>38</v>
      </c>
      <c r="Z17" s="34" t="s">
        <v>39</v>
      </c>
      <c r="AA17" s="34" t="s">
        <v>40</v>
      </c>
      <c r="AB17" s="34" t="s">
        <v>41</v>
      </c>
      <c r="AC17" s="34" t="s">
        <v>42</v>
      </c>
      <c r="AD17" s="35" t="s">
        <v>43</v>
      </c>
    </row>
    <row r="18" spans="2:30" x14ac:dyDescent="0.25">
      <c r="B18" s="3">
        <v>16</v>
      </c>
      <c r="C18" s="39" t="s">
        <v>71</v>
      </c>
      <c r="D18" s="40"/>
      <c r="E18" s="40"/>
      <c r="F18" s="40"/>
      <c r="G18" s="40"/>
      <c r="H18" s="40"/>
      <c r="I18" s="40"/>
      <c r="J18" s="40"/>
      <c r="K18" s="40"/>
      <c r="L18" s="40"/>
      <c r="M18" s="40"/>
      <c r="N18" s="40"/>
      <c r="O18" s="40"/>
      <c r="S18" s="36" t="s">
        <v>60</v>
      </c>
      <c r="T18" s="37"/>
      <c r="U18" s="37"/>
      <c r="V18" s="37"/>
      <c r="W18" s="37"/>
      <c r="X18" s="37">
        <v>787774</v>
      </c>
      <c r="Y18" s="37">
        <v>801190</v>
      </c>
      <c r="Z18" s="37">
        <v>816152</v>
      </c>
      <c r="AA18" s="37">
        <v>831203</v>
      </c>
      <c r="AB18" s="37">
        <v>839947</v>
      </c>
      <c r="AC18" s="37">
        <v>848938</v>
      </c>
      <c r="AD18" s="38">
        <v>859044</v>
      </c>
    </row>
    <row r="19" spans="2:30" x14ac:dyDescent="0.25">
      <c r="B19" s="3">
        <v>17</v>
      </c>
      <c r="C19" s="39" t="s">
        <v>62</v>
      </c>
      <c r="D19" s="40"/>
      <c r="E19" s="40"/>
      <c r="F19" s="40"/>
      <c r="G19" s="40"/>
      <c r="H19" s="40"/>
      <c r="I19" s="40"/>
      <c r="J19" s="40"/>
      <c r="K19" s="40"/>
      <c r="L19" s="40"/>
      <c r="M19" s="40"/>
      <c r="N19" s="40"/>
      <c r="O19" s="40"/>
      <c r="S19" s="41" t="s">
        <v>61</v>
      </c>
      <c r="T19" s="37"/>
      <c r="U19" s="37"/>
      <c r="V19" s="37"/>
      <c r="W19" s="37"/>
      <c r="X19" s="42">
        <f t="shared" ref="X19:AD19" si="6">X12-X18</f>
        <v>34795</v>
      </c>
      <c r="Y19" s="42">
        <f t="shared" si="6"/>
        <v>41229</v>
      </c>
      <c r="Z19" s="42">
        <f t="shared" si="6"/>
        <v>61579</v>
      </c>
      <c r="AA19" s="42">
        <f t="shared" si="6"/>
        <v>62930</v>
      </c>
      <c r="AB19" s="42">
        <f t="shared" si="6"/>
        <v>71764</v>
      </c>
      <c r="AC19" s="42">
        <f t="shared" si="6"/>
        <v>80455</v>
      </c>
      <c r="AD19" s="43">
        <f t="shared" si="6"/>
        <v>82615</v>
      </c>
    </row>
    <row r="20" spans="2:30" ht="15.75" thickBot="1" x14ac:dyDescent="0.3">
      <c r="B20" s="3">
        <v>18</v>
      </c>
      <c r="C20" s="48" t="s">
        <v>68</v>
      </c>
      <c r="D20" s="49"/>
      <c r="E20" s="49"/>
      <c r="F20" s="49"/>
      <c r="G20" s="49"/>
      <c r="H20" s="49"/>
      <c r="I20" s="49"/>
      <c r="J20" s="49"/>
      <c r="K20" s="49"/>
      <c r="L20" s="49"/>
      <c r="M20" s="49"/>
      <c r="N20" s="49"/>
      <c r="O20" s="49"/>
      <c r="P20" s="49"/>
      <c r="Q20" s="49"/>
      <c r="S20" s="44" t="s">
        <v>63</v>
      </c>
      <c r="T20" s="45"/>
      <c r="U20" s="45"/>
      <c r="V20" s="45"/>
      <c r="W20" s="45"/>
      <c r="X20" s="46">
        <f>X19/X18</f>
        <v>4.4168759060339638E-2</v>
      </c>
      <c r="Y20" s="46">
        <f t="shared" ref="Y20:AD20" si="7">Y19/Y18</f>
        <v>5.1459703690759993E-2</v>
      </c>
      <c r="Z20" s="46">
        <f t="shared" si="7"/>
        <v>7.5450406296866265E-2</v>
      </c>
      <c r="AA20" s="46">
        <f t="shared" si="7"/>
        <v>7.5709543877969646E-2</v>
      </c>
      <c r="AB20" s="46">
        <f t="shared" si="7"/>
        <v>8.5438724109973607E-2</v>
      </c>
      <c r="AC20" s="46">
        <f t="shared" si="7"/>
        <v>9.4771349615637421E-2</v>
      </c>
      <c r="AD20" s="47">
        <f t="shared" si="7"/>
        <v>9.6170859699852396E-2</v>
      </c>
    </row>
    <row r="21" spans="2:30" x14ac:dyDescent="0.25">
      <c r="B21" s="3">
        <v>19</v>
      </c>
      <c r="C21" s="54" t="s">
        <v>66</v>
      </c>
      <c r="D21" s="55"/>
      <c r="E21" s="55"/>
      <c r="F21" s="55"/>
      <c r="G21" s="55"/>
      <c r="H21" s="55"/>
      <c r="I21" s="55"/>
      <c r="J21" s="55"/>
      <c r="K21" s="55"/>
      <c r="L21" s="55"/>
      <c r="M21" s="55"/>
      <c r="S21" s="50"/>
      <c r="T21" s="51"/>
      <c r="U21" s="51"/>
      <c r="V21" s="51"/>
      <c r="W21" s="51"/>
      <c r="X21" s="52" t="s">
        <v>37</v>
      </c>
      <c r="Y21" s="52" t="s">
        <v>38</v>
      </c>
      <c r="Z21" s="52" t="s">
        <v>39</v>
      </c>
      <c r="AA21" s="52" t="s">
        <v>40</v>
      </c>
      <c r="AB21" s="52" t="s">
        <v>41</v>
      </c>
      <c r="AC21" s="52" t="s">
        <v>42</v>
      </c>
      <c r="AD21" s="53" t="s">
        <v>43</v>
      </c>
    </row>
    <row r="22" spans="2:30" x14ac:dyDescent="0.25">
      <c r="B22" s="3">
        <v>20</v>
      </c>
      <c r="C22" s="7" t="s">
        <v>70</v>
      </c>
      <c r="E22"/>
      <c r="S22" s="56" t="s">
        <v>64</v>
      </c>
      <c r="T22" s="57"/>
      <c r="U22" s="57"/>
      <c r="V22" s="57"/>
      <c r="W22" s="57"/>
      <c r="X22" s="58">
        <f t="shared" ref="X22:AD22" si="8">AVERAGE(V12:Z12)</f>
        <v>818330.6</v>
      </c>
      <c r="Y22" s="58">
        <f t="shared" si="8"/>
        <v>844166.8</v>
      </c>
      <c r="Z22" s="58">
        <f t="shared" si="8"/>
        <v>869712.6</v>
      </c>
      <c r="AA22" s="58">
        <f t="shared" si="8"/>
        <v>891077.4</v>
      </c>
      <c r="AB22" s="58">
        <f t="shared" si="8"/>
        <v>910925.4</v>
      </c>
      <c r="AC22" s="58">
        <f t="shared" si="8"/>
        <v>925800</v>
      </c>
      <c r="AD22" s="59">
        <f t="shared" si="8"/>
        <v>939956.4</v>
      </c>
    </row>
    <row r="23" spans="2:30" x14ac:dyDescent="0.25">
      <c r="B23" s="3">
        <v>21</v>
      </c>
      <c r="C23" s="55" t="s">
        <v>52</v>
      </c>
      <c r="E23"/>
      <c r="S23" s="60" t="s">
        <v>65</v>
      </c>
      <c r="T23" s="57"/>
      <c r="U23" s="57"/>
      <c r="V23" s="57"/>
      <c r="W23" s="57"/>
      <c r="X23" s="58">
        <f t="shared" ref="X23:AD23" si="9">X12-X22</f>
        <v>4238.4000000000233</v>
      </c>
      <c r="Y23" s="58">
        <f t="shared" si="9"/>
        <v>-1747.8000000000466</v>
      </c>
      <c r="Z23" s="58">
        <f t="shared" si="9"/>
        <v>8018.4000000000233</v>
      </c>
      <c r="AA23" s="58">
        <f t="shared" si="9"/>
        <v>3055.5999999999767</v>
      </c>
      <c r="AB23" s="58">
        <f t="shared" si="9"/>
        <v>785.59999999997672</v>
      </c>
      <c r="AC23" s="58">
        <f t="shared" si="9"/>
        <v>3593</v>
      </c>
      <c r="AD23" s="59">
        <f t="shared" si="9"/>
        <v>1702.5999999999767</v>
      </c>
    </row>
    <row r="24" spans="2:30" ht="15.75" thickBot="1" x14ac:dyDescent="0.3">
      <c r="B24" s="3">
        <v>22</v>
      </c>
      <c r="C24" s="55" t="s">
        <v>53</v>
      </c>
      <c r="E24"/>
      <c r="S24" s="61" t="s">
        <v>63</v>
      </c>
      <c r="T24" s="62"/>
      <c r="U24" s="62"/>
      <c r="V24" s="62"/>
      <c r="W24" s="62"/>
      <c r="X24" s="63">
        <f>X23/X22</f>
        <v>5.1793248352194378E-3</v>
      </c>
      <c r="Y24" s="63">
        <f t="shared" ref="Y24:AD24" si="10">Y23/Y22</f>
        <v>-2.0704438980543257E-3</v>
      </c>
      <c r="Z24" s="63">
        <f t="shared" si="10"/>
        <v>9.2195973704417115E-3</v>
      </c>
      <c r="AA24" s="63">
        <f t="shared" si="10"/>
        <v>3.4291072806918641E-3</v>
      </c>
      <c r="AB24" s="63">
        <f t="shared" si="10"/>
        <v>8.6241968881313079E-4</v>
      </c>
      <c r="AC24" s="63">
        <f t="shared" si="10"/>
        <v>3.8809678116223808E-3</v>
      </c>
      <c r="AD24" s="64">
        <f t="shared" si="10"/>
        <v>1.811360612045385E-3</v>
      </c>
    </row>
    <row r="25" spans="2:30" x14ac:dyDescent="0.25">
      <c r="B25" s="3">
        <v>23</v>
      </c>
      <c r="C25" s="55" t="s">
        <v>54</v>
      </c>
      <c r="D25" s="55"/>
      <c r="E25" s="55"/>
      <c r="F25" s="55"/>
      <c r="G25" s="55"/>
      <c r="H25" s="55"/>
      <c r="I25" s="55"/>
      <c r="J25" s="55"/>
      <c r="K25" s="55"/>
      <c r="L25" s="55"/>
      <c r="M25" s="55"/>
    </row>
    <row r="26" spans="2:30" x14ac:dyDescent="0.25">
      <c r="B26" s="3">
        <v>24</v>
      </c>
      <c r="E26"/>
    </row>
    <row r="27" spans="2:30" x14ac:dyDescent="0.25">
      <c r="B27" s="3">
        <v>25</v>
      </c>
      <c r="C27" s="55" t="s">
        <v>52</v>
      </c>
      <c r="E27"/>
    </row>
    <row r="28" spans="2:30" x14ac:dyDescent="0.25">
      <c r="B28" s="3">
        <v>26</v>
      </c>
      <c r="C28" s="55" t="s">
        <v>55</v>
      </c>
      <c r="E28"/>
    </row>
    <row r="29" spans="2:30" x14ac:dyDescent="0.25">
      <c r="B29" s="3">
        <v>27</v>
      </c>
      <c r="C29" s="55" t="s">
        <v>54</v>
      </c>
      <c r="D29" s="55"/>
      <c r="E29" s="55"/>
      <c r="F29" s="55"/>
      <c r="G29" s="55"/>
      <c r="H29" s="55"/>
      <c r="I29" s="55"/>
      <c r="J29" s="55"/>
      <c r="K29" s="55"/>
      <c r="L29" s="55"/>
      <c r="M29" s="55"/>
    </row>
    <row r="30" spans="2:30" x14ac:dyDescent="0.25">
      <c r="B30" s="3">
        <v>28</v>
      </c>
      <c r="E30"/>
    </row>
    <row r="31" spans="2:30" x14ac:dyDescent="0.25">
      <c r="B31" s="3">
        <v>29</v>
      </c>
      <c r="C31" s="55" t="s">
        <v>52</v>
      </c>
      <c r="E31"/>
    </row>
    <row r="32" spans="2:30" x14ac:dyDescent="0.25">
      <c r="B32" s="3">
        <v>30</v>
      </c>
      <c r="C32" s="55" t="s">
        <v>56</v>
      </c>
      <c r="E32"/>
    </row>
    <row r="33" spans="2:13" x14ac:dyDescent="0.25">
      <c r="B33" s="3">
        <v>31</v>
      </c>
      <c r="C33" s="55" t="s">
        <v>54</v>
      </c>
      <c r="D33" s="55"/>
      <c r="E33" s="55"/>
      <c r="F33" s="55"/>
      <c r="G33" s="55"/>
      <c r="H33" s="55"/>
      <c r="I33" s="55"/>
      <c r="J33" s="55"/>
      <c r="K33" s="55"/>
      <c r="L33" s="55"/>
      <c r="M33" s="55"/>
    </row>
    <row r="34" spans="2:13" x14ac:dyDescent="0.25">
      <c r="B34" s="3">
        <v>32</v>
      </c>
      <c r="F34" s="55"/>
      <c r="G34" s="55"/>
      <c r="H34" s="55"/>
      <c r="I34" s="55"/>
      <c r="J34" s="55"/>
      <c r="K34" s="55"/>
      <c r="L34" s="55"/>
      <c r="M34" s="55"/>
    </row>
    <row r="35" spans="2:13" x14ac:dyDescent="0.25">
      <c r="B35" s="3">
        <v>33</v>
      </c>
    </row>
    <row r="36" spans="2:13" x14ac:dyDescent="0.25">
      <c r="B36" s="3">
        <v>34</v>
      </c>
      <c r="C36" t="s">
        <v>0</v>
      </c>
    </row>
    <row r="37" spans="2:13" x14ac:dyDescent="0.25">
      <c r="B37" s="3">
        <v>35</v>
      </c>
      <c r="C37" t="s">
        <v>57</v>
      </c>
    </row>
    <row r="38" spans="2:13" x14ac:dyDescent="0.25">
      <c r="B38" s="3">
        <v>36</v>
      </c>
      <c r="C38" t="s">
        <v>1</v>
      </c>
    </row>
    <row r="39" spans="2:13" x14ac:dyDescent="0.25">
      <c r="B39" s="3">
        <v>37</v>
      </c>
    </row>
    <row r="40" spans="2:13" x14ac:dyDescent="0.25">
      <c r="B40" s="3">
        <v>38</v>
      </c>
      <c r="C40" t="s">
        <v>2</v>
      </c>
    </row>
    <row r="41" spans="2:13" x14ac:dyDescent="0.25">
      <c r="B41" s="3">
        <v>39</v>
      </c>
      <c r="C41" t="s">
        <v>3</v>
      </c>
    </row>
    <row r="42" spans="2:13" x14ac:dyDescent="0.25">
      <c r="B42" s="3">
        <v>40</v>
      </c>
      <c r="D42" s="2"/>
      <c r="E42"/>
    </row>
    <row r="43" spans="2:13" x14ac:dyDescent="0.25">
      <c r="B43" s="3">
        <v>41</v>
      </c>
      <c r="C43" t="s">
        <v>4</v>
      </c>
      <c r="D43" s="2"/>
      <c r="E43"/>
    </row>
    <row r="44" spans="2:13" x14ac:dyDescent="0.25">
      <c r="B44" s="3">
        <v>42</v>
      </c>
      <c r="C44" t="s">
        <v>57</v>
      </c>
      <c r="D44" s="2"/>
      <c r="E44"/>
    </row>
    <row r="45" spans="2:13" x14ac:dyDescent="0.25">
      <c r="B45" s="3">
        <v>43</v>
      </c>
      <c r="C45" t="s">
        <v>5</v>
      </c>
      <c r="D45" s="2"/>
      <c r="E45"/>
    </row>
    <row r="46" spans="2:13" x14ac:dyDescent="0.25">
      <c r="B46" s="3">
        <v>44</v>
      </c>
      <c r="C46" t="s">
        <v>6</v>
      </c>
      <c r="D46" s="2"/>
      <c r="E46"/>
    </row>
    <row r="47" spans="2:13" x14ac:dyDescent="0.25">
      <c r="B47" s="3">
        <v>45</v>
      </c>
      <c r="C47" t="s">
        <v>7</v>
      </c>
      <c r="D47" s="2"/>
      <c r="E47"/>
    </row>
    <row r="48" spans="2:13" x14ac:dyDescent="0.25">
      <c r="B48" s="3">
        <v>46</v>
      </c>
      <c r="D48" s="2"/>
      <c r="E48"/>
    </row>
    <row r="49" spans="2:5" x14ac:dyDescent="0.25">
      <c r="B49" s="3">
        <v>47</v>
      </c>
      <c r="C49" t="s">
        <v>13</v>
      </c>
      <c r="D49" s="2"/>
      <c r="E49"/>
    </row>
    <row r="50" spans="2:5" x14ac:dyDescent="0.25">
      <c r="B50" s="3">
        <v>48</v>
      </c>
      <c r="C50" t="s">
        <v>14</v>
      </c>
      <c r="D50" s="2"/>
      <c r="E50"/>
    </row>
    <row r="51" spans="2:5" x14ac:dyDescent="0.25">
      <c r="B51" s="3">
        <v>49</v>
      </c>
      <c r="C51" t="s">
        <v>15</v>
      </c>
      <c r="D51" s="2"/>
      <c r="E51"/>
    </row>
    <row r="52" spans="2:5" x14ac:dyDescent="0.25">
      <c r="D52" s="2"/>
      <c r="E52"/>
    </row>
    <row r="53" spans="2:5" x14ac:dyDescent="0.25">
      <c r="D53" s="2"/>
      <c r="E53"/>
    </row>
    <row r="54" spans="2:5" x14ac:dyDescent="0.25">
      <c r="D54" s="2"/>
      <c r="E54"/>
    </row>
    <row r="55" spans="2:5" x14ac:dyDescent="0.25">
      <c r="C55" t="s">
        <v>8</v>
      </c>
      <c r="D55" s="2"/>
      <c r="E55"/>
    </row>
    <row r="56" spans="2:5" x14ac:dyDescent="0.25">
      <c r="D56" s="2"/>
      <c r="E56"/>
    </row>
    <row r="57" spans="2:5" x14ac:dyDescent="0.25">
      <c r="D57" s="2"/>
      <c r="E57"/>
    </row>
    <row r="58" spans="2:5" x14ac:dyDescent="0.25">
      <c r="D58" s="2"/>
      <c r="E58"/>
    </row>
    <row r="59" spans="2:5" x14ac:dyDescent="0.25">
      <c r="D59" s="2"/>
      <c r="E59"/>
    </row>
    <row r="60" spans="2:5" x14ac:dyDescent="0.25">
      <c r="D60" s="2"/>
      <c r="E60"/>
    </row>
    <row r="61" spans="2:5" x14ac:dyDescent="0.25">
      <c r="D61" s="2"/>
      <c r="E61"/>
    </row>
    <row r="62" spans="2:5" x14ac:dyDescent="0.25">
      <c r="D62" s="2"/>
      <c r="E62"/>
    </row>
    <row r="63" spans="2:5" x14ac:dyDescent="0.25">
      <c r="D63" s="2"/>
      <c r="E63"/>
    </row>
  </sheetData>
  <autoFilter ref="B2:U2"/>
  <mergeCells count="1">
    <mergeCell ref="C1:AF1"/>
  </mergeCells>
  <pageMargins left="0.75" right="0.75" top="0.75" bottom="0.5" header="0.5" footer="0.7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Bernd Eckhardt</dc:creator>
  <cp:lastModifiedBy>Bernd Eckhardt</cp:lastModifiedBy>
  <dcterms:created xsi:type="dcterms:W3CDTF">2018-09-10T11:34:57Z</dcterms:created>
  <dcterms:modified xsi:type="dcterms:W3CDTF">2018-10-09T07:32:58Z</dcterms:modified>
</cp:coreProperties>
</file>