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1330" windowHeight="9585"/>
  </bookViews>
  <sheets>
    <sheet name="Sheet1" sheetId="1" r:id="rId1"/>
  </sheets>
  <calcPr calcId="162913" iterateDelta="1E-4"/>
</workbook>
</file>

<file path=xl/calcChain.xml><?xml version="1.0" encoding="utf-8"?>
<calcChain xmlns="http://schemas.openxmlformats.org/spreadsheetml/2006/main">
  <c r="N43" i="1" l="1"/>
  <c r="O11" i="1" s="1"/>
  <c r="L43" i="1"/>
  <c r="J43" i="1"/>
  <c r="H43" i="1"/>
  <c r="F43" i="1"/>
  <c r="D43" i="1"/>
  <c r="C43" i="1"/>
  <c r="B43" i="1"/>
  <c r="C37" i="1" s="1"/>
  <c r="O37" i="1"/>
  <c r="O29" i="1"/>
  <c r="N11" i="1"/>
  <c r="N8" i="1"/>
  <c r="N7" i="1"/>
  <c r="L38" i="1"/>
  <c r="J38" i="1"/>
  <c r="H38" i="1"/>
  <c r="F38" i="1"/>
  <c r="D38" i="1"/>
  <c r="B38" i="1"/>
  <c r="N38" i="1" s="1"/>
  <c r="H28" i="1"/>
  <c r="F28" i="1"/>
  <c r="D28" i="1"/>
  <c r="B28" i="1"/>
  <c r="N28" i="1" s="1"/>
  <c r="L26" i="1"/>
  <c r="J26" i="1"/>
  <c r="H26" i="1"/>
  <c r="F26" i="1"/>
  <c r="D26" i="1"/>
  <c r="B26" i="1"/>
  <c r="N26" i="1" s="1"/>
  <c r="L24" i="1"/>
  <c r="J24" i="1"/>
  <c r="H24" i="1"/>
  <c r="F24" i="1"/>
  <c r="D24" i="1"/>
  <c r="B24" i="1"/>
  <c r="N24" i="1" s="1"/>
  <c r="L18" i="1"/>
  <c r="J18" i="1"/>
  <c r="H18" i="1"/>
  <c r="F18" i="1"/>
  <c r="D18" i="1"/>
  <c r="B18" i="1"/>
  <c r="N18" i="1" s="1"/>
  <c r="L42" i="1"/>
  <c r="J42" i="1"/>
  <c r="H42" i="1"/>
  <c r="N42" i="1" s="1"/>
  <c r="F42" i="1"/>
  <c r="D42" i="1"/>
  <c r="B42" i="1"/>
  <c r="L40" i="1"/>
  <c r="J40" i="1"/>
  <c r="H40" i="1"/>
  <c r="F40" i="1"/>
  <c r="D40" i="1"/>
  <c r="B40" i="1"/>
  <c r="N40" i="1" s="1"/>
  <c r="N36" i="1"/>
  <c r="L36" i="1"/>
  <c r="J36" i="1"/>
  <c r="H36" i="1"/>
  <c r="F36" i="1"/>
  <c r="D36" i="1"/>
  <c r="B36" i="1"/>
  <c r="L22" i="1"/>
  <c r="J22" i="1"/>
  <c r="H22" i="1"/>
  <c r="F22" i="1"/>
  <c r="D22" i="1"/>
  <c r="B22" i="1"/>
  <c r="N22" i="1" s="1"/>
  <c r="L20" i="1"/>
  <c r="J20" i="1"/>
  <c r="H20" i="1"/>
  <c r="F20" i="1"/>
  <c r="D20" i="1"/>
  <c r="B20" i="1"/>
  <c r="N20" i="1" s="1"/>
  <c r="L16" i="1"/>
  <c r="J16" i="1"/>
  <c r="H16" i="1"/>
  <c r="F16" i="1"/>
  <c r="D16" i="1"/>
  <c r="B16" i="1"/>
  <c r="N16" i="1" s="1"/>
  <c r="L14" i="1"/>
  <c r="J14" i="1"/>
  <c r="H14" i="1"/>
  <c r="F14" i="1"/>
  <c r="D14" i="1"/>
  <c r="B14" i="1"/>
  <c r="N14" i="1" s="1"/>
  <c r="L12" i="1"/>
  <c r="J12" i="1"/>
  <c r="H12" i="1"/>
  <c r="F12" i="1"/>
  <c r="D12" i="1"/>
  <c r="B12" i="1"/>
  <c r="N12" i="1" s="1"/>
  <c r="L10" i="1"/>
  <c r="J10" i="1"/>
  <c r="H10" i="1"/>
  <c r="F10" i="1"/>
  <c r="D10" i="1"/>
  <c r="B10" i="1"/>
  <c r="N10" i="1" s="1"/>
  <c r="L8" i="1"/>
  <c r="J8" i="1"/>
  <c r="H8" i="1"/>
  <c r="F8" i="1"/>
  <c r="D8" i="1"/>
  <c r="B8" i="1"/>
  <c r="N41" i="1" l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9" i="1"/>
  <c r="N5" i="1"/>
  <c r="B32" i="1" l="1"/>
  <c r="J32" i="1"/>
  <c r="H32" i="1"/>
  <c r="F32" i="1"/>
  <c r="D32" i="1"/>
  <c r="F34" i="1"/>
  <c r="D34" i="1"/>
  <c r="B34" i="1"/>
  <c r="N34" i="1" s="1"/>
  <c r="H34" i="1"/>
  <c r="J34" i="1"/>
  <c r="D30" i="1"/>
  <c r="H6" i="1"/>
  <c r="D6" i="1"/>
  <c r="L6" i="1"/>
  <c r="J6" i="1"/>
  <c r="F6" i="1"/>
  <c r="B6" i="1"/>
  <c r="N6" i="1" s="1"/>
  <c r="N32" i="1" l="1"/>
  <c r="N30" i="1"/>
  <c r="O25" i="1" l="1"/>
  <c r="O13" i="1" l="1"/>
  <c r="O9" i="1"/>
  <c r="O35" i="1"/>
  <c r="O41" i="1"/>
  <c r="O27" i="1"/>
  <c r="O31" i="1"/>
  <c r="O21" i="1"/>
  <c r="O33" i="1"/>
  <c r="O23" i="1"/>
  <c r="O5" i="1"/>
  <c r="O43" i="1" s="1"/>
  <c r="O15" i="1"/>
  <c r="O17" i="1"/>
  <c r="O7" i="1"/>
  <c r="O39" i="1"/>
  <c r="O19" i="1"/>
  <c r="G21" i="1" l="1"/>
  <c r="G31" i="1"/>
  <c r="G25" i="1"/>
  <c r="G5" i="1"/>
  <c r="G41" i="1"/>
  <c r="G33" i="1"/>
  <c r="G35" i="1"/>
  <c r="G7" i="1"/>
  <c r="G27" i="1"/>
  <c r="G15" i="1"/>
  <c r="G39" i="1"/>
  <c r="G13" i="1"/>
  <c r="G19" i="1"/>
  <c r="G23" i="1"/>
  <c r="G17" i="1"/>
  <c r="G11" i="1"/>
  <c r="G37" i="1"/>
  <c r="G9" i="1"/>
  <c r="C39" i="1"/>
  <c r="C13" i="1"/>
  <c r="C33" i="1"/>
  <c r="C35" i="1"/>
  <c r="C25" i="1"/>
  <c r="C41" i="1"/>
  <c r="C11" i="1"/>
  <c r="C27" i="1"/>
  <c r="C5" i="1"/>
  <c r="C17" i="1"/>
  <c r="C7" i="1"/>
  <c r="C23" i="1"/>
  <c r="C19" i="1"/>
  <c r="C21" i="1"/>
  <c r="C31" i="1"/>
  <c r="C9" i="1"/>
  <c r="C15" i="1"/>
  <c r="I27" i="1"/>
  <c r="I37" i="1"/>
  <c r="I7" i="1"/>
  <c r="I17" i="1"/>
  <c r="I33" i="1"/>
  <c r="I5" i="1"/>
  <c r="I9" i="1"/>
  <c r="I39" i="1"/>
  <c r="I41" i="1"/>
  <c r="I23" i="1"/>
  <c r="I35" i="1"/>
  <c r="I25" i="1"/>
  <c r="I21" i="1"/>
  <c r="I13" i="1"/>
  <c r="I31" i="1"/>
  <c r="I15" i="1"/>
  <c r="I11" i="1"/>
  <c r="I19" i="1"/>
  <c r="K41" i="1"/>
  <c r="K39" i="1"/>
  <c r="K21" i="1"/>
  <c r="K31" i="1"/>
  <c r="K33" i="1"/>
  <c r="K35" i="1"/>
  <c r="K37" i="1"/>
  <c r="K7" i="1"/>
  <c r="K15" i="1"/>
  <c r="K5" i="1"/>
  <c r="K25" i="1"/>
  <c r="K9" i="1"/>
  <c r="K19" i="1"/>
  <c r="K13" i="1"/>
  <c r="K11" i="1"/>
  <c r="K23" i="1"/>
  <c r="K17" i="1"/>
  <c r="E23" i="1"/>
  <c r="E27" i="1"/>
  <c r="E5" i="1"/>
  <c r="E13" i="1"/>
  <c r="E15" i="1"/>
  <c r="E17" i="1"/>
  <c r="E39" i="1"/>
  <c r="E21" i="1"/>
  <c r="E35" i="1"/>
  <c r="E9" i="1"/>
  <c r="E41" i="1"/>
  <c r="E31" i="1"/>
  <c r="E19" i="1"/>
  <c r="E25" i="1"/>
  <c r="E37" i="1"/>
  <c r="E7" i="1"/>
  <c r="E11" i="1"/>
  <c r="E33" i="1"/>
  <c r="E29" i="1"/>
  <c r="M9" i="1"/>
  <c r="M19" i="1"/>
  <c r="M17" i="1"/>
  <c r="M5" i="1"/>
  <c r="M13" i="1"/>
  <c r="M21" i="1"/>
  <c r="M11" i="1"/>
  <c r="M41" i="1"/>
  <c r="M39" i="1"/>
  <c r="M7" i="1"/>
  <c r="M37" i="1"/>
  <c r="M25" i="1"/>
  <c r="M35" i="1"/>
  <c r="M15" i="1"/>
  <c r="M23" i="1"/>
  <c r="K43" i="1" l="1"/>
  <c r="G43" i="1"/>
  <c r="M43" i="1"/>
  <c r="E43" i="1"/>
  <c r="I43" i="1"/>
</calcChain>
</file>

<file path=xl/sharedStrings.xml><?xml version="1.0" encoding="utf-8"?>
<sst xmlns="http://schemas.openxmlformats.org/spreadsheetml/2006/main" count="92" uniqueCount="36">
  <si>
    <t>%</t>
  </si>
  <si>
    <t>Areal
Area (in 1000 ha)</t>
  </si>
  <si>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</si>
  <si>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</si>
  <si>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</si>
  <si>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</si>
  <si>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</si>
  <si>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</si>
  <si>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</si>
  <si>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Region</t>
  </si>
  <si>
    <t xml:space="preserve"> -- </t>
  </si>
  <si>
    <t>Description</t>
  </si>
  <si>
    <t>Tabell 32. Skogarealets fordeling på vegetasjonstyper (1000 ha).
Table 32. Forest area by vegetation types (1000 ha).</t>
  </si>
  <si>
    <t>Vegetasjonstype
Vegetation type</t>
  </si>
  <si>
    <t>Andre</t>
  </si>
  <si>
    <t>Totalt</t>
  </si>
  <si>
    <t>Region in % of all Regions</t>
  </si>
  <si>
    <t>Småbregneskog
Small fern woodland</t>
  </si>
  <si>
    <t>Blåbærskog
Blueberry woodland</t>
  </si>
  <si>
    <t>Bærlyngskog
Berry woodland</t>
  </si>
  <si>
    <t>Lavskog
Lichen woodland</t>
  </si>
  <si>
    <t>Blokkebærskog
Bilberry woodland</t>
  </si>
  <si>
    <t>Storbregneskog
Large fern woodland</t>
  </si>
  <si>
    <t>Kalklågurtskog
Calcareous low-herb woodland</t>
  </si>
  <si>
    <t>Gråorskog
Grey Alder Woodland</t>
  </si>
  <si>
    <t>Eikeskoger
Oak Woodland</t>
  </si>
  <si>
    <t>Bøkeskoger
Beech woodland</t>
  </si>
  <si>
    <t>Alm-lindeskog
Elm-lime woodland</t>
  </si>
  <si>
    <t>Or-askeskog
Alder woodland</t>
  </si>
  <si>
    <t>Gran-bjørkesumpskog
Birch swamp woodland</t>
  </si>
  <si>
    <t>Lauv-viersumpskog
Deciduous swamp woodland</t>
  </si>
  <si>
    <t>Furumyrskog
Pine-Moss woodland</t>
  </si>
  <si>
    <t>Lågurtskog
Low-wood woodland</t>
  </si>
  <si>
    <t>Høgstaudeskog
High forest woodland</t>
  </si>
  <si>
    <t>For precise information on Vegetation Types, please refer to the following Norwegian Institute of Bioeconomy Research - NIBIO webpage: https://www.nibio.no/tema/landskap/vegetasjonskart/vegetasjonstyper</t>
  </si>
  <si>
    <t>Hagemarkskog
Strongly human influenced woodland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</si>
</sst>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3" tint="0.39997558519241921"/>
      <name val="Calibri"/>
      <family val="2"/>
    </font>
    <font>
      <sz val="10"/>
      <color theme="3" tint="0.3999755851924192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3" fontId="16" fillId="0" borderId="17" xfId="0" applyNumberFormat="1" applyFont="1" applyBorder="1"/>
    <xf numFmtId="0" fontId="0" fillId="0" borderId="26" xfId="0" applyBorder="1"/>
    <xf numFmtId="0" fontId="0" fillId="0" borderId="26" xfId="0" applyBorder="1" applyAlignment="1">
      <alignment wrapText="1"/>
    </xf>
    <xf numFmtId="0" fontId="16" fillId="0" borderId="25" xfId="0" applyFont="1" applyBorder="1" applyAlignment="1">
      <alignment wrapText="1"/>
    </xf>
    <xf numFmtId="0" fontId="16" fillId="0" borderId="27" xfId="0" applyFont="1" applyBorder="1"/>
    <xf numFmtId="0" fontId="0" fillId="0" borderId="25" xfId="0" applyBorder="1" applyAlignment="1">
      <alignment wrapText="1"/>
    </xf>
    <xf numFmtId="0" fontId="0" fillId="0" borderId="36" xfId="0" applyBorder="1" applyAlignment="1">
      <alignment vertical="center"/>
    </xf>
    <xf numFmtId="0" fontId="0" fillId="0" borderId="19" xfId="0" applyBorder="1" applyAlignment="1">
      <alignment wrapText="1"/>
    </xf>
    <xf numFmtId="0" fontId="0" fillId="0" borderId="37" xfId="0" applyBorder="1" applyAlignment="1">
      <alignment wrapText="1"/>
    </xf>
    <xf numFmtId="3" fontId="0" fillId="0" borderId="10" xfId="0" applyNumberFormat="1" applyBorder="1"/>
    <xf numFmtId="3" fontId="0" fillId="0" borderId="11" xfId="0" applyNumberFormat="1" applyBorder="1"/>
    <xf numFmtId="3" fontId="16" fillId="0" borderId="10" xfId="0" applyNumberFormat="1" applyFont="1" applyBorder="1"/>
    <xf numFmtId="3" fontId="0" fillId="0" borderId="23" xfId="0" applyNumberFormat="1" applyBorder="1"/>
    <xf numFmtId="3" fontId="0" fillId="0" borderId="28" xfId="0" applyNumberFormat="1" applyBorder="1"/>
    <xf numFmtId="3" fontId="16" fillId="0" borderId="23" xfId="0" applyNumberFormat="1" applyFont="1" applyBorder="1"/>
    <xf numFmtId="164" fontId="0" fillId="0" borderId="11" xfId="42" applyNumberFormat="1" applyFont="1" applyBorder="1"/>
    <xf numFmtId="164" fontId="0" fillId="0" borderId="28" xfId="42" applyNumberFormat="1" applyFont="1" applyBorder="1"/>
    <xf numFmtId="3" fontId="16" fillId="0" borderId="16" xfId="0" applyNumberFormat="1" applyFont="1" applyBorder="1"/>
    <xf numFmtId="164" fontId="16" fillId="0" borderId="17" xfId="42" applyNumberFormat="1" applyFont="1" applyBorder="1"/>
    <xf numFmtId="10" fontId="19" fillId="0" borderId="28" xfId="42" applyNumberFormat="1" applyFont="1" applyFill="1" applyBorder="1" applyAlignment="1" applyProtection="1">
      <alignment wrapText="1"/>
    </xf>
    <xf numFmtId="10" fontId="18" fillId="33" borderId="28" xfId="42" applyNumberFormat="1" applyFont="1" applyFill="1" applyBorder="1" applyAlignment="1" applyProtection="1">
      <alignment wrapText="1"/>
    </xf>
    <xf numFmtId="10" fontId="19" fillId="33" borderId="28" xfId="42" applyNumberFormat="1" applyFont="1" applyFill="1" applyBorder="1" applyAlignment="1" applyProtection="1">
      <alignment wrapText="1"/>
    </xf>
    <xf numFmtId="10" fontId="18" fillId="0" borderId="28" xfId="42" applyNumberFormat="1" applyFont="1" applyFill="1" applyBorder="1" applyAlignment="1" applyProtection="1">
      <alignment wrapText="1"/>
    </xf>
    <xf numFmtId="0" fontId="18" fillId="0" borderId="39" xfId="0" applyFont="1" applyFill="1" applyBorder="1" applyAlignment="1" applyProtection="1">
      <alignment horizontal="left" wrapText="1"/>
    </xf>
    <xf numFmtId="0" fontId="0" fillId="33" borderId="26" xfId="0" applyFill="1" applyBorder="1" applyAlignment="1">
      <alignment wrapText="1"/>
    </xf>
    <xf numFmtId="0" fontId="0" fillId="33" borderId="26" xfId="0" applyFill="1" applyBorder="1"/>
    <xf numFmtId="3" fontId="0" fillId="33" borderId="11" xfId="0" applyNumberFormat="1" applyFill="1" applyBorder="1"/>
    <xf numFmtId="164" fontId="0" fillId="33" borderId="11" xfId="42" applyNumberFormat="1" applyFont="1" applyFill="1" applyBorder="1"/>
    <xf numFmtId="3" fontId="0" fillId="33" borderId="28" xfId="0" applyNumberFormat="1" applyFill="1" applyBorder="1"/>
    <xf numFmtId="164" fontId="0" fillId="33" borderId="28" xfId="42" applyNumberFormat="1" applyFont="1" applyFill="1" applyBorder="1"/>
    <xf numFmtId="3" fontId="16" fillId="33" borderId="17" xfId="0" applyNumberFormat="1" applyFont="1" applyFill="1" applyBorder="1"/>
    <xf numFmtId="164" fontId="16" fillId="33" borderId="17" xfId="42" applyNumberFormat="1" applyFont="1" applyFill="1" applyBorder="1"/>
    <xf numFmtId="0" fontId="0" fillId="33" borderId="27" xfId="0" applyFill="1" applyBorder="1"/>
    <xf numFmtId="164" fontId="0" fillId="33" borderId="12" xfId="42" applyNumberFormat="1" applyFont="1" applyFill="1" applyBorder="1"/>
    <xf numFmtId="10" fontId="18" fillId="0" borderId="23" xfId="42" applyNumberFormat="1" applyFont="1" applyFill="1" applyBorder="1" applyAlignment="1" applyProtection="1">
      <alignment wrapText="1"/>
    </xf>
    <xf numFmtId="10" fontId="18" fillId="33" borderId="24" xfId="42" applyNumberFormat="1" applyFont="1" applyFill="1" applyBorder="1" applyAlignment="1" applyProtection="1">
      <alignment wrapText="1"/>
    </xf>
    <xf numFmtId="164" fontId="0" fillId="33" borderId="24" xfId="42" applyNumberFormat="1" applyFont="1" applyFill="1" applyBorder="1"/>
    <xf numFmtId="10" fontId="18" fillId="0" borderId="13" xfId="42" applyNumberFormat="1" applyFont="1" applyFill="1" applyBorder="1" applyAlignment="1" applyProtection="1">
      <alignment wrapText="1"/>
    </xf>
    <xf numFmtId="10" fontId="19" fillId="0" borderId="14" xfId="42" applyNumberFormat="1" applyFont="1" applyFill="1" applyBorder="1" applyAlignment="1" applyProtection="1">
      <alignment wrapText="1"/>
    </xf>
    <xf numFmtId="10" fontId="18" fillId="33" borderId="14" xfId="42" applyNumberFormat="1" applyFont="1" applyFill="1" applyBorder="1" applyAlignment="1" applyProtection="1">
      <alignment wrapText="1"/>
    </xf>
    <xf numFmtId="10" fontId="19" fillId="33" borderId="14" xfId="42" applyNumberFormat="1" applyFont="1" applyFill="1" applyBorder="1" applyAlignment="1" applyProtection="1">
      <alignment wrapText="1"/>
    </xf>
    <xf numFmtId="10" fontId="18" fillId="0" borderId="14" xfId="42" applyNumberFormat="1" applyFont="1" applyFill="1" applyBorder="1" applyAlignment="1" applyProtection="1">
      <alignment wrapText="1"/>
    </xf>
    <xf numFmtId="10" fontId="18" fillId="33" borderId="15" xfId="42" applyNumberFormat="1" applyFont="1" applyFill="1" applyBorder="1" applyAlignment="1" applyProtection="1">
      <alignment wrapText="1"/>
    </xf>
    <xf numFmtId="164" fontId="0" fillId="0" borderId="12" xfId="42" applyNumberFormat="1" applyFont="1" applyBorder="1"/>
    <xf numFmtId="164" fontId="0" fillId="0" borderId="20" xfId="42" applyNumberFormat="1" applyFont="1" applyBorder="1"/>
    <xf numFmtId="164" fontId="0" fillId="0" borderId="24" xfId="42" applyNumberFormat="1" applyFont="1" applyBorder="1"/>
    <xf numFmtId="164" fontId="0" fillId="0" borderId="29" xfId="42" applyNumberFormat="1" applyFont="1" applyBorder="1"/>
    <xf numFmtId="164" fontId="0" fillId="0" borderId="31" xfId="42" applyNumberFormat="1" applyFont="1" applyBorder="1"/>
    <xf numFmtId="164" fontId="16" fillId="0" borderId="18" xfId="42" applyNumberFormat="1" applyFont="1" applyBorder="1"/>
    <xf numFmtId="0" fontId="18" fillId="0" borderId="40" xfId="0" applyFont="1" applyFill="1" applyBorder="1" applyAlignment="1" applyProtection="1">
      <alignment horizontal="left" wrapText="1"/>
    </xf>
    <xf numFmtId="0" fontId="16" fillId="0" borderId="32" xfId="0" applyFont="1" applyFill="1" applyBorder="1" applyAlignment="1">
      <alignment horizontal="center" wrapText="1"/>
    </xf>
    <xf numFmtId="0" fontId="0" fillId="0" borderId="3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33" borderId="38" xfId="0" applyFill="1" applyBorder="1" applyAlignment="1">
      <alignment horizontal="center" wrapText="1"/>
    </xf>
    <xf numFmtId="0" fontId="0" fillId="33" borderId="34" xfId="0" applyFill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33" borderId="22" xfId="0" applyFill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6" fillId="0" borderId="22" xfId="0" applyFont="1" applyBorder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="99" zoomScaleNormal="99" workbookViewId="0"/>
  </sheetViews>
  <sheetFormatPr defaultRowHeight="15" x14ac:dyDescent="0.25"/>
  <cols>
    <col min="1" max="1" width="31.42578125" customWidth="1"/>
    <col min="2" max="2" width="11.7109375" customWidth="1"/>
    <col min="3" max="3" width="8.7109375" customWidth="1"/>
    <col min="4" max="4" width="11.7109375" customWidth="1"/>
    <col min="5" max="5" width="8.7109375" customWidth="1"/>
    <col min="6" max="6" width="11.7109375" customWidth="1"/>
    <col min="7" max="7" width="8.7109375" customWidth="1"/>
    <col min="8" max="8" width="11.7109375" customWidth="1"/>
    <col min="9" max="9" width="8.7109375" customWidth="1"/>
    <col min="10" max="10" width="11.7109375" customWidth="1"/>
    <col min="11" max="11" width="8.7109375" customWidth="1"/>
    <col min="12" max="12" width="11.7109375" customWidth="1"/>
    <col min="13" max="13" width="8.7109375" customWidth="1"/>
    <col min="14" max="14" width="11.7109375" customWidth="1"/>
    <col min="15" max="15" width="8.7109375" customWidth="1"/>
  </cols>
  <sheetData>
    <row r="1" spans="1:15" ht="30.75" customHeight="1" thickBot="1" x14ac:dyDescent="0.3">
      <c r="B1" s="57" t="s">
        <v>12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</row>
    <row r="2" spans="1:15" ht="15.75" customHeight="1" thickBot="1" x14ac:dyDescent="0.3">
      <c r="A2" s="52" t="s">
        <v>13</v>
      </c>
      <c r="B2" s="54" t="s">
        <v>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1:15" ht="60" customHeight="1" thickBot="1" x14ac:dyDescent="0.3">
      <c r="A3" s="53"/>
      <c r="B3" s="57" t="s">
        <v>2</v>
      </c>
      <c r="C3" s="60"/>
      <c r="D3" s="61" t="s">
        <v>3</v>
      </c>
      <c r="E3" s="62"/>
      <c r="F3" s="63" t="s">
        <v>4</v>
      </c>
      <c r="G3" s="60"/>
      <c r="H3" s="61" t="s">
        <v>5</v>
      </c>
      <c r="I3" s="62"/>
      <c r="J3" s="63" t="s">
        <v>6</v>
      </c>
      <c r="K3" s="60"/>
      <c r="L3" s="61" t="s">
        <v>7</v>
      </c>
      <c r="M3" s="64"/>
      <c r="N3" s="65" t="s">
        <v>8</v>
      </c>
      <c r="O3" s="66"/>
    </row>
    <row r="4" spans="1:15" ht="45.75" thickBot="1" x14ac:dyDescent="0.3">
      <c r="A4" s="7" t="s">
        <v>11</v>
      </c>
      <c r="B4" s="6" t="s">
        <v>1</v>
      </c>
      <c r="C4" s="2" t="s">
        <v>0</v>
      </c>
      <c r="D4" s="25" t="s">
        <v>1</v>
      </c>
      <c r="E4" s="26" t="s">
        <v>0</v>
      </c>
      <c r="F4" s="3" t="s">
        <v>1</v>
      </c>
      <c r="G4" s="2" t="s">
        <v>0</v>
      </c>
      <c r="H4" s="25" t="s">
        <v>1</v>
      </c>
      <c r="I4" s="26" t="s">
        <v>0</v>
      </c>
      <c r="J4" s="3" t="s">
        <v>1</v>
      </c>
      <c r="K4" s="3" t="s">
        <v>0</v>
      </c>
      <c r="L4" s="25" t="s">
        <v>1</v>
      </c>
      <c r="M4" s="33" t="s">
        <v>0</v>
      </c>
      <c r="N4" s="4" t="s">
        <v>1</v>
      </c>
      <c r="O4" s="5" t="s">
        <v>0</v>
      </c>
    </row>
    <row r="5" spans="1:15" ht="30" x14ac:dyDescent="0.25">
      <c r="A5" s="8" t="s">
        <v>20</v>
      </c>
      <c r="B5" s="10">
        <v>263</v>
      </c>
      <c r="C5" s="16">
        <f>B5/B$43</f>
        <v>0.11414930555555555</v>
      </c>
      <c r="D5" s="27">
        <v>80</v>
      </c>
      <c r="E5" s="28">
        <f>D5/D$43</f>
        <v>4.2440318302387266E-2</v>
      </c>
      <c r="F5" s="11">
        <v>98</v>
      </c>
      <c r="G5" s="16">
        <f>F5/F$43</f>
        <v>5.8965102286401928E-2</v>
      </c>
      <c r="H5" s="27">
        <v>5</v>
      </c>
      <c r="I5" s="28">
        <f>H5/H$43</f>
        <v>3.2808398950131233E-3</v>
      </c>
      <c r="J5" s="11">
        <v>49</v>
      </c>
      <c r="K5" s="16">
        <f>J5/J$43</f>
        <v>2.9951100244498777E-2</v>
      </c>
      <c r="L5" s="27">
        <v>28</v>
      </c>
      <c r="M5" s="34">
        <f>L5/L$43</f>
        <v>1.4997321906802356E-2</v>
      </c>
      <c r="N5" s="12">
        <f>SUM(B5,D5,F5,H5,J5,L5)</f>
        <v>523</v>
      </c>
      <c r="O5" s="44">
        <f>N5/N$43</f>
        <v>4.8078690935833793E-2</v>
      </c>
    </row>
    <row r="6" spans="1:15" x14ac:dyDescent="0.25">
      <c r="A6" s="24" t="s">
        <v>16</v>
      </c>
      <c r="B6" s="35">
        <f>B5/$N5</f>
        <v>0.50286806883365198</v>
      </c>
      <c r="C6" s="20"/>
      <c r="D6" s="21">
        <f>D5/$N5</f>
        <v>0.15296367112810708</v>
      </c>
      <c r="E6" s="22"/>
      <c r="F6" s="23">
        <f>F5/$N5</f>
        <v>0.18738049713193117</v>
      </c>
      <c r="G6" s="23"/>
      <c r="H6" s="21">
        <f>H5/$N5</f>
        <v>9.5602294455066923E-3</v>
      </c>
      <c r="I6" s="21"/>
      <c r="J6" s="23">
        <f>J5/$N5</f>
        <v>9.3690248565965584E-2</v>
      </c>
      <c r="K6" s="23"/>
      <c r="L6" s="21">
        <f>L5/$N5</f>
        <v>5.3537284894837479E-2</v>
      </c>
      <c r="M6" s="36"/>
      <c r="N6" s="35">
        <f>SUM(B6,D6,F6,H6,J6,L6)</f>
        <v>1</v>
      </c>
      <c r="O6" s="45"/>
    </row>
    <row r="7" spans="1:15" ht="30" x14ac:dyDescent="0.25">
      <c r="A7" s="9" t="s">
        <v>21</v>
      </c>
      <c r="B7" s="13">
        <v>195</v>
      </c>
      <c r="C7" s="17">
        <f>B7/B$43</f>
        <v>8.4635416666666671E-2</v>
      </c>
      <c r="D7" s="29">
        <v>127</v>
      </c>
      <c r="E7" s="30">
        <f>D7/D$43</f>
        <v>6.7374005305039786E-2</v>
      </c>
      <c r="F7" s="14">
        <v>356</v>
      </c>
      <c r="G7" s="17">
        <f>F7/F$43</f>
        <v>0.21419975932611313</v>
      </c>
      <c r="H7" s="29">
        <v>279</v>
      </c>
      <c r="I7" s="30">
        <f>H7/H$43</f>
        <v>0.18307086614173229</v>
      </c>
      <c r="J7" s="14">
        <v>257</v>
      </c>
      <c r="K7" s="17">
        <f>J7/J$43</f>
        <v>0.15709046454767725</v>
      </c>
      <c r="L7" s="29">
        <v>191</v>
      </c>
      <c r="M7" s="37">
        <f>L7/L$43</f>
        <v>0.10230316014997322</v>
      </c>
      <c r="N7" s="15">
        <f>SUM(B7,D7,F7,H7,J7,L7)</f>
        <v>1405</v>
      </c>
      <c r="O7" s="46">
        <f>N7/N$43</f>
        <v>0.12915977201691486</v>
      </c>
    </row>
    <row r="8" spans="1:15" x14ac:dyDescent="0.25">
      <c r="A8" s="24" t="s">
        <v>16</v>
      </c>
      <c r="B8" s="35">
        <f>B7/$N7</f>
        <v>0.13879003558718861</v>
      </c>
      <c r="C8" s="20"/>
      <c r="D8" s="21">
        <f>D7/$N7</f>
        <v>9.0391459074733102E-2</v>
      </c>
      <c r="E8" s="22"/>
      <c r="F8" s="23">
        <f>F7/$N7</f>
        <v>0.25338078291814947</v>
      </c>
      <c r="G8" s="23"/>
      <c r="H8" s="21">
        <f>H7/$N7</f>
        <v>0.19857651245551602</v>
      </c>
      <c r="I8" s="21"/>
      <c r="J8" s="23">
        <f>J7/$N7</f>
        <v>0.18291814946619217</v>
      </c>
      <c r="K8" s="23"/>
      <c r="L8" s="21">
        <f>L7/$N7</f>
        <v>0.13594306049822064</v>
      </c>
      <c r="M8" s="36"/>
      <c r="N8" s="35">
        <f>SUM(B8,D8,F8,H8,J8,L8)</f>
        <v>1</v>
      </c>
      <c r="O8" s="46"/>
    </row>
    <row r="9" spans="1:15" ht="30" x14ac:dyDescent="0.25">
      <c r="A9" s="9" t="s">
        <v>19</v>
      </c>
      <c r="B9" s="13">
        <v>687</v>
      </c>
      <c r="C9" s="17">
        <f>B9/B$43</f>
        <v>0.29817708333333331</v>
      </c>
      <c r="D9" s="29">
        <v>443</v>
      </c>
      <c r="E9" s="30">
        <f>D9/D$43</f>
        <v>0.2350132625994695</v>
      </c>
      <c r="F9" s="14">
        <v>399</v>
      </c>
      <c r="G9" s="17">
        <f>F9/F$43</f>
        <v>0.24007220216606498</v>
      </c>
      <c r="H9" s="29">
        <v>221</v>
      </c>
      <c r="I9" s="30">
        <f>H9/H$43</f>
        <v>0.14501312335958005</v>
      </c>
      <c r="J9" s="14">
        <v>283</v>
      </c>
      <c r="K9" s="17">
        <f>J9/J$43</f>
        <v>0.17298288508557458</v>
      </c>
      <c r="L9" s="29">
        <v>325</v>
      </c>
      <c r="M9" s="37">
        <f>L9/L$43</f>
        <v>0.17407605784681307</v>
      </c>
      <c r="N9" s="15">
        <f t="shared" ref="N9:N41" si="0">SUM(B9,D9,F9,H9,J9,L9)</f>
        <v>2358</v>
      </c>
      <c r="O9" s="46">
        <f>N9/N$43</f>
        <v>0.21676778819635961</v>
      </c>
    </row>
    <row r="10" spans="1:15" x14ac:dyDescent="0.25">
      <c r="A10" s="24" t="s">
        <v>16</v>
      </c>
      <c r="B10" s="35">
        <f>B9/$N9</f>
        <v>0.29134860050890588</v>
      </c>
      <c r="C10" s="20"/>
      <c r="D10" s="21">
        <f>D9/$N9</f>
        <v>0.1878710771840543</v>
      </c>
      <c r="E10" s="22"/>
      <c r="F10" s="23">
        <f>F9/$N9</f>
        <v>0.16921119592875319</v>
      </c>
      <c r="G10" s="23"/>
      <c r="H10" s="21">
        <f>H9/$N9</f>
        <v>9.372349448685327E-2</v>
      </c>
      <c r="I10" s="21"/>
      <c r="J10" s="23">
        <f>J9/$N9</f>
        <v>0.12001696352841391</v>
      </c>
      <c r="K10" s="23"/>
      <c r="L10" s="21">
        <f>L9/$N9</f>
        <v>0.13782866836301952</v>
      </c>
      <c r="M10" s="36"/>
      <c r="N10" s="35">
        <f>SUM(B10,D10,F10,H10,J10,L10)</f>
        <v>1</v>
      </c>
      <c r="O10" s="46"/>
    </row>
    <row r="11" spans="1:15" ht="30" x14ac:dyDescent="0.25">
      <c r="A11" s="9" t="s">
        <v>18</v>
      </c>
      <c r="B11" s="13">
        <v>606</v>
      </c>
      <c r="C11" s="17">
        <f>B11/B$43</f>
        <v>0.26302083333333331</v>
      </c>
      <c r="D11" s="29">
        <v>647</v>
      </c>
      <c r="E11" s="30">
        <f>D11/D$43</f>
        <v>0.34323607427055702</v>
      </c>
      <c r="F11" s="14">
        <v>451</v>
      </c>
      <c r="G11" s="17">
        <f>F11/F$43</f>
        <v>0.2713598074608905</v>
      </c>
      <c r="H11" s="29">
        <v>344</v>
      </c>
      <c r="I11" s="30">
        <f>H11/H$43</f>
        <v>0.22572178477690288</v>
      </c>
      <c r="J11" s="14">
        <v>379</v>
      </c>
      <c r="K11" s="17">
        <f>J11/J$43</f>
        <v>0.23166259168704156</v>
      </c>
      <c r="L11" s="29">
        <v>395</v>
      </c>
      <c r="M11" s="37">
        <f>L11/L$43</f>
        <v>0.21156936261381895</v>
      </c>
      <c r="N11" s="15">
        <f>SUM(B11,D11,F11,H11,J11,L11)</f>
        <v>2822</v>
      </c>
      <c r="O11" s="46">
        <f>N11/N$43</f>
        <v>0.25942268799411655</v>
      </c>
    </row>
    <row r="12" spans="1:15" x14ac:dyDescent="0.25">
      <c r="A12" s="24" t="s">
        <v>16</v>
      </c>
      <c r="B12" s="35">
        <f>B11/$N11</f>
        <v>0.21474131821403261</v>
      </c>
      <c r="C12" s="20"/>
      <c r="D12" s="21">
        <f>D11/$N11</f>
        <v>0.22927002126151666</v>
      </c>
      <c r="E12" s="22"/>
      <c r="F12" s="23">
        <f>F11/$N11</f>
        <v>0.15981573352232459</v>
      </c>
      <c r="G12" s="23"/>
      <c r="H12" s="21">
        <f>H11/$N11</f>
        <v>0.12189936215450035</v>
      </c>
      <c r="I12" s="21"/>
      <c r="J12" s="23">
        <f>J11/$N11</f>
        <v>0.13430191353649892</v>
      </c>
      <c r="K12" s="23"/>
      <c r="L12" s="21">
        <f>L11/$N11</f>
        <v>0.13997165131112685</v>
      </c>
      <c r="M12" s="36"/>
      <c r="N12" s="35">
        <f>SUM(B12,D12,F12,H12,J12,L12)</f>
        <v>1</v>
      </c>
      <c r="O12" s="46"/>
    </row>
    <row r="13" spans="1:15" ht="30" x14ac:dyDescent="0.25">
      <c r="A13" s="9" t="s">
        <v>17</v>
      </c>
      <c r="B13" s="13">
        <v>161</v>
      </c>
      <c r="C13" s="17">
        <f>B13/B$43</f>
        <v>6.9878472222222224E-2</v>
      </c>
      <c r="D13" s="29">
        <v>146</v>
      </c>
      <c r="E13" s="30">
        <f>D13/D$43</f>
        <v>7.7453580901856764E-2</v>
      </c>
      <c r="F13" s="14">
        <v>100</v>
      </c>
      <c r="G13" s="17">
        <f>F13/F$43</f>
        <v>6.0168471720818288E-2</v>
      </c>
      <c r="H13" s="29">
        <v>286</v>
      </c>
      <c r="I13" s="30">
        <f>H13/H$43</f>
        <v>0.18766404199475065</v>
      </c>
      <c r="J13" s="14">
        <v>220</v>
      </c>
      <c r="K13" s="17">
        <f>J13/J$43</f>
        <v>0.13447432762836187</v>
      </c>
      <c r="L13" s="29">
        <v>233</v>
      </c>
      <c r="M13" s="37">
        <f>L13/L$43</f>
        <v>0.12479914301017675</v>
      </c>
      <c r="N13" s="15">
        <f t="shared" si="0"/>
        <v>1146</v>
      </c>
      <c r="O13" s="46">
        <f>N13/N$43</f>
        <v>0.10535024820739107</v>
      </c>
    </row>
    <row r="14" spans="1:15" x14ac:dyDescent="0.25">
      <c r="A14" s="24" t="s">
        <v>16</v>
      </c>
      <c r="B14" s="35">
        <f>B13/$N13</f>
        <v>0.14048865619546247</v>
      </c>
      <c r="C14" s="20"/>
      <c r="D14" s="21">
        <f>D13/$N13</f>
        <v>0.12739965095986039</v>
      </c>
      <c r="E14" s="22"/>
      <c r="F14" s="23">
        <f>F13/$N13</f>
        <v>8.7260034904013961E-2</v>
      </c>
      <c r="G14" s="23"/>
      <c r="H14" s="21">
        <f>H13/$N13</f>
        <v>0.24956369982547993</v>
      </c>
      <c r="I14" s="21"/>
      <c r="J14" s="23">
        <f>J13/$N13</f>
        <v>0.19197207678883071</v>
      </c>
      <c r="K14" s="23"/>
      <c r="L14" s="21">
        <f>L13/$N13</f>
        <v>0.20331588132635253</v>
      </c>
      <c r="M14" s="36"/>
      <c r="N14" s="35">
        <f>SUM(B14,D14,F14,H14,J14,L14)</f>
        <v>1</v>
      </c>
      <c r="O14" s="46"/>
    </row>
    <row r="15" spans="1:15" ht="30" x14ac:dyDescent="0.25">
      <c r="A15" s="9" t="s">
        <v>22</v>
      </c>
      <c r="B15" s="13">
        <v>14</v>
      </c>
      <c r="C15" s="17">
        <f>B15/B$43</f>
        <v>6.076388888888889E-3</v>
      </c>
      <c r="D15" s="29">
        <v>4</v>
      </c>
      <c r="E15" s="30">
        <f>D15/D$43</f>
        <v>2.1220159151193632E-3</v>
      </c>
      <c r="F15" s="14">
        <v>8</v>
      </c>
      <c r="G15" s="17">
        <f>F15/F$43</f>
        <v>4.8134777376654635E-3</v>
      </c>
      <c r="H15" s="29">
        <v>55</v>
      </c>
      <c r="I15" s="30">
        <f>H15/H$43</f>
        <v>3.608923884514436E-2</v>
      </c>
      <c r="J15" s="14">
        <v>23</v>
      </c>
      <c r="K15" s="17">
        <f>J15/J$43</f>
        <v>1.4058679706601468E-2</v>
      </c>
      <c r="L15" s="29">
        <v>75</v>
      </c>
      <c r="M15" s="37">
        <f>L15/L$43</f>
        <v>4.0171397964649171E-2</v>
      </c>
      <c r="N15" s="15">
        <f t="shared" si="0"/>
        <v>179</v>
      </c>
      <c r="O15" s="46">
        <f>N15/N$43</f>
        <v>1.6455230740945025E-2</v>
      </c>
    </row>
    <row r="16" spans="1:15" x14ac:dyDescent="0.25">
      <c r="A16" s="24" t="s">
        <v>16</v>
      </c>
      <c r="B16" s="35">
        <f>B15/$N15</f>
        <v>7.8212290502793297E-2</v>
      </c>
      <c r="C16" s="20"/>
      <c r="D16" s="21">
        <f>D15/$N15</f>
        <v>2.23463687150838E-2</v>
      </c>
      <c r="E16" s="22"/>
      <c r="F16" s="23">
        <f>F15/$N15</f>
        <v>4.4692737430167599E-2</v>
      </c>
      <c r="G16" s="23"/>
      <c r="H16" s="21">
        <f>H15/$N15</f>
        <v>0.30726256983240224</v>
      </c>
      <c r="I16" s="21"/>
      <c r="J16" s="23">
        <f>J15/$N15</f>
        <v>0.12849162011173185</v>
      </c>
      <c r="K16" s="23"/>
      <c r="L16" s="21">
        <f>L15/$N15</f>
        <v>0.41899441340782123</v>
      </c>
      <c r="M16" s="36"/>
      <c r="N16" s="35">
        <f>SUM(B16,D16,F16,H16,J16,L16)</f>
        <v>1</v>
      </c>
      <c r="O16" s="46"/>
    </row>
    <row r="17" spans="1:15" ht="30" x14ac:dyDescent="0.25">
      <c r="A17" s="9" t="s">
        <v>23</v>
      </c>
      <c r="B17" s="13">
        <v>2</v>
      </c>
      <c r="C17" s="17">
        <f>B17/B$43</f>
        <v>8.6805555555555551E-4</v>
      </c>
      <c r="D17" s="29">
        <v>7</v>
      </c>
      <c r="E17" s="30">
        <f>D17/D$43</f>
        <v>3.7135278514588859E-3</v>
      </c>
      <c r="F17" s="14">
        <v>3</v>
      </c>
      <c r="G17" s="17">
        <f>F17/F$43</f>
        <v>1.8050541516245488E-3</v>
      </c>
      <c r="H17" s="29">
        <v>2</v>
      </c>
      <c r="I17" s="30">
        <f>H17/H$43</f>
        <v>1.3123359580052493E-3</v>
      </c>
      <c r="J17" s="14">
        <v>2</v>
      </c>
      <c r="K17" s="17">
        <f>J17/J$43</f>
        <v>1.2224938875305623E-3</v>
      </c>
      <c r="L17" s="29">
        <v>5</v>
      </c>
      <c r="M17" s="37">
        <f>L17/L$43</f>
        <v>2.6780931976432779E-3</v>
      </c>
      <c r="N17" s="15">
        <f t="shared" si="0"/>
        <v>21</v>
      </c>
      <c r="O17" s="46">
        <f>N17/N$43</f>
        <v>1.9305019305019305E-3</v>
      </c>
    </row>
    <row r="18" spans="1:15" x14ac:dyDescent="0.25">
      <c r="A18" s="24" t="s">
        <v>16</v>
      </c>
      <c r="B18" s="35">
        <f>B17/$N17</f>
        <v>9.5238095238095233E-2</v>
      </c>
      <c r="C18" s="20"/>
      <c r="D18" s="21">
        <f>D17/$N17</f>
        <v>0.33333333333333331</v>
      </c>
      <c r="E18" s="22"/>
      <c r="F18" s="23">
        <f>F17/$N17</f>
        <v>0.14285714285714285</v>
      </c>
      <c r="G18" s="23"/>
      <c r="H18" s="21">
        <f>H17/$N17</f>
        <v>9.5238095238095233E-2</v>
      </c>
      <c r="I18" s="21"/>
      <c r="J18" s="23">
        <f>J17/$N17</f>
        <v>9.5238095238095233E-2</v>
      </c>
      <c r="K18" s="23"/>
      <c r="L18" s="21">
        <f>L17/$N17</f>
        <v>0.23809523809523808</v>
      </c>
      <c r="M18" s="36"/>
      <c r="N18" s="35">
        <f>SUM(B18,D18,F18,H18,J18,L18)</f>
        <v>1</v>
      </c>
      <c r="O18" s="46"/>
    </row>
    <row r="19" spans="1:15" ht="30" x14ac:dyDescent="0.25">
      <c r="A19" s="9" t="s">
        <v>32</v>
      </c>
      <c r="B19" s="13">
        <v>93</v>
      </c>
      <c r="C19" s="17">
        <f>B19/B$43</f>
        <v>4.0364583333333336E-2</v>
      </c>
      <c r="D19" s="29">
        <v>170</v>
      </c>
      <c r="E19" s="30">
        <f>D19/D$43</f>
        <v>9.0185676392572939E-2</v>
      </c>
      <c r="F19" s="14">
        <v>90</v>
      </c>
      <c r="G19" s="17">
        <f>F19/F$43</f>
        <v>5.4151624548736461E-2</v>
      </c>
      <c r="H19" s="29">
        <v>124</v>
      </c>
      <c r="I19" s="30">
        <f>H19/H$43</f>
        <v>8.1364829396325458E-2</v>
      </c>
      <c r="J19" s="14">
        <v>74</v>
      </c>
      <c r="K19" s="17">
        <f>J19/J$43</f>
        <v>4.5232273838630807E-2</v>
      </c>
      <c r="L19" s="29">
        <v>171</v>
      </c>
      <c r="M19" s="37">
        <f>L19/L$43</f>
        <v>9.1590787359400114E-2</v>
      </c>
      <c r="N19" s="15">
        <f t="shared" si="0"/>
        <v>722</v>
      </c>
      <c r="O19" s="46">
        <f>N19/N$43</f>
        <v>6.6372494943923513E-2</v>
      </c>
    </row>
    <row r="20" spans="1:15" x14ac:dyDescent="0.25">
      <c r="A20" s="24" t="s">
        <v>16</v>
      </c>
      <c r="B20" s="35">
        <f>B19/$N19</f>
        <v>0.12880886426592797</v>
      </c>
      <c r="C20" s="20"/>
      <c r="D20" s="21">
        <f>D19/$N19</f>
        <v>0.23545706371191136</v>
      </c>
      <c r="E20" s="22"/>
      <c r="F20" s="23">
        <f>F19/$N19</f>
        <v>0.12465373961218837</v>
      </c>
      <c r="G20" s="23"/>
      <c r="H20" s="21">
        <f>H19/$N19</f>
        <v>0.17174515235457063</v>
      </c>
      <c r="I20" s="21"/>
      <c r="J20" s="23">
        <f>J19/$N19</f>
        <v>0.10249307479224377</v>
      </c>
      <c r="K20" s="23"/>
      <c r="L20" s="21">
        <f>L19/$N19</f>
        <v>0.23684210526315788</v>
      </c>
      <c r="M20" s="36"/>
      <c r="N20" s="35">
        <f>SUM(B20,D20,F20,H20,J20,L20)</f>
        <v>1</v>
      </c>
      <c r="O20" s="46"/>
    </row>
    <row r="21" spans="1:15" ht="30" x14ac:dyDescent="0.25">
      <c r="A21" s="9" t="s">
        <v>33</v>
      </c>
      <c r="B21" s="13">
        <v>66</v>
      </c>
      <c r="C21" s="17">
        <f>B21/B$43</f>
        <v>2.8645833333333332E-2</v>
      </c>
      <c r="D21" s="29">
        <v>109</v>
      </c>
      <c r="E21" s="30">
        <f>D21/D$43</f>
        <v>5.7824933687002651E-2</v>
      </c>
      <c r="F21" s="14">
        <v>17</v>
      </c>
      <c r="G21" s="17">
        <f>F21/F$43</f>
        <v>1.022864019253911E-2</v>
      </c>
      <c r="H21" s="29">
        <v>45</v>
      </c>
      <c r="I21" s="30">
        <f>H21/H$43</f>
        <v>2.952755905511811E-2</v>
      </c>
      <c r="J21" s="14">
        <v>129</v>
      </c>
      <c r="K21" s="17">
        <f>J21/J$43</f>
        <v>7.8850855745721274E-2</v>
      </c>
      <c r="L21" s="29">
        <v>296</v>
      </c>
      <c r="M21" s="37">
        <f>L21/L$43</f>
        <v>0.15854311730048207</v>
      </c>
      <c r="N21" s="15">
        <f t="shared" si="0"/>
        <v>662</v>
      </c>
      <c r="O21" s="46">
        <f>N21/N$43</f>
        <v>6.0856775142489425E-2</v>
      </c>
    </row>
    <row r="22" spans="1:15" x14ac:dyDescent="0.25">
      <c r="A22" s="24" t="s">
        <v>16</v>
      </c>
      <c r="B22" s="35">
        <f>B21/$N21</f>
        <v>9.9697885196374625E-2</v>
      </c>
      <c r="C22" s="20"/>
      <c r="D22" s="21">
        <f>D21/$N21</f>
        <v>0.1646525679758308</v>
      </c>
      <c r="E22" s="22"/>
      <c r="F22" s="23">
        <f>F21/$N21</f>
        <v>2.5679758308157101E-2</v>
      </c>
      <c r="G22" s="23"/>
      <c r="H22" s="21">
        <f>H21/$N21</f>
        <v>6.7975830815709973E-2</v>
      </c>
      <c r="I22" s="21"/>
      <c r="J22" s="23">
        <f>J21/$N21</f>
        <v>0.19486404833836857</v>
      </c>
      <c r="K22" s="23"/>
      <c r="L22" s="21">
        <f>L21/$N21</f>
        <v>0.44712990936555891</v>
      </c>
      <c r="M22" s="36"/>
      <c r="N22" s="35">
        <f>SUM(B22,D22,F22,H22,J22,L22)</f>
        <v>1</v>
      </c>
      <c r="O22" s="46"/>
    </row>
    <row r="23" spans="1:15" ht="45" x14ac:dyDescent="0.25">
      <c r="A23" s="9" t="s">
        <v>35</v>
      </c>
      <c r="B23" s="13">
        <v>17</v>
      </c>
      <c r="C23" s="17">
        <f>B23/B$43</f>
        <v>7.378472222222222E-3</v>
      </c>
      <c r="D23" s="29">
        <v>21</v>
      </c>
      <c r="E23" s="30">
        <f>D23/D$43</f>
        <v>1.1140583554376658E-2</v>
      </c>
      <c r="F23" s="14">
        <v>5</v>
      </c>
      <c r="G23" s="17">
        <f>F23/F$43</f>
        <v>3.0084235860409147E-3</v>
      </c>
      <c r="H23" s="29">
        <v>17</v>
      </c>
      <c r="I23" s="30">
        <f>H23/H$43</f>
        <v>1.1154855643044619E-2</v>
      </c>
      <c r="J23" s="14">
        <v>8</v>
      </c>
      <c r="K23" s="17">
        <f>J23/J$43</f>
        <v>4.8899755501222494E-3</v>
      </c>
      <c r="L23" s="29">
        <v>13</v>
      </c>
      <c r="M23" s="37">
        <f>L23/L$43</f>
        <v>6.9630423138725226E-3</v>
      </c>
      <c r="N23" s="15">
        <f t="shared" si="0"/>
        <v>81</v>
      </c>
      <c r="O23" s="46">
        <f>N23/N$43</f>
        <v>7.4462217319360173E-3</v>
      </c>
    </row>
    <row r="24" spans="1:15" x14ac:dyDescent="0.25">
      <c r="A24" s="24" t="s">
        <v>16</v>
      </c>
      <c r="B24" s="35">
        <f>B23/$N23</f>
        <v>0.20987654320987653</v>
      </c>
      <c r="C24" s="20"/>
      <c r="D24" s="21">
        <f>D23/$N23</f>
        <v>0.25925925925925924</v>
      </c>
      <c r="E24" s="22"/>
      <c r="F24" s="23">
        <f>F23/$N23</f>
        <v>6.1728395061728392E-2</v>
      </c>
      <c r="G24" s="23"/>
      <c r="H24" s="21">
        <f>H23/$N23</f>
        <v>0.20987654320987653</v>
      </c>
      <c r="I24" s="21"/>
      <c r="J24" s="23">
        <f>J23/$N23</f>
        <v>9.8765432098765427E-2</v>
      </c>
      <c r="K24" s="23"/>
      <c r="L24" s="21">
        <f>L23/$N23</f>
        <v>0.16049382716049382</v>
      </c>
      <c r="M24" s="36"/>
      <c r="N24" s="35">
        <f>SUM(B24,D24,F24,H24,J24,L24)</f>
        <v>1</v>
      </c>
      <c r="O24" s="46"/>
    </row>
    <row r="25" spans="1:15" ht="30" x14ac:dyDescent="0.25">
      <c r="A25" s="9" t="s">
        <v>24</v>
      </c>
      <c r="B25" s="13">
        <v>6</v>
      </c>
      <c r="C25" s="17">
        <f>B25/B$43</f>
        <v>2.6041666666666665E-3</v>
      </c>
      <c r="D25" s="29">
        <v>6</v>
      </c>
      <c r="E25" s="30">
        <f>D25/D$43</f>
        <v>3.183023872679045E-3</v>
      </c>
      <c r="F25" s="14">
        <v>3</v>
      </c>
      <c r="G25" s="17">
        <f>F25/F$43</f>
        <v>1.8050541516245488E-3</v>
      </c>
      <c r="H25" s="29">
        <v>23</v>
      </c>
      <c r="I25" s="30">
        <f>H25/H$43</f>
        <v>1.5091863517060367E-2</v>
      </c>
      <c r="J25" s="14">
        <v>9</v>
      </c>
      <c r="K25" s="17">
        <f>J25/J$43</f>
        <v>5.5012224938875308E-3</v>
      </c>
      <c r="L25" s="29">
        <v>11</v>
      </c>
      <c r="M25" s="37">
        <f>L25/L$43</f>
        <v>5.8918050348152114E-3</v>
      </c>
      <c r="N25" s="15">
        <f t="shared" si="0"/>
        <v>58</v>
      </c>
      <c r="O25" s="46">
        <f>N25/N$43</f>
        <v>5.3318624747196175E-3</v>
      </c>
    </row>
    <row r="26" spans="1:15" x14ac:dyDescent="0.25">
      <c r="A26" s="24" t="s">
        <v>16</v>
      </c>
      <c r="B26" s="35">
        <f>B25/$N25</f>
        <v>0.10344827586206896</v>
      </c>
      <c r="C26" s="20"/>
      <c r="D26" s="21">
        <f>D25/$N25</f>
        <v>0.10344827586206896</v>
      </c>
      <c r="E26" s="22"/>
      <c r="F26" s="23">
        <f>F25/$N25</f>
        <v>5.1724137931034482E-2</v>
      </c>
      <c r="G26" s="23"/>
      <c r="H26" s="21">
        <f>H25/$N25</f>
        <v>0.39655172413793105</v>
      </c>
      <c r="I26" s="21"/>
      <c r="J26" s="23">
        <f>J25/$N25</f>
        <v>0.15517241379310345</v>
      </c>
      <c r="K26" s="23"/>
      <c r="L26" s="21">
        <f>L25/$N25</f>
        <v>0.18965517241379309</v>
      </c>
      <c r="M26" s="36"/>
      <c r="N26" s="35">
        <f>SUM(B26,D26,F26,H26,J26,L26)</f>
        <v>1</v>
      </c>
      <c r="O26" s="46"/>
    </row>
    <row r="27" spans="1:15" ht="30" x14ac:dyDescent="0.25">
      <c r="A27" s="9" t="s">
        <v>25</v>
      </c>
      <c r="B27" s="13">
        <v>1</v>
      </c>
      <c r="C27" s="17">
        <f>B27/B$43</f>
        <v>4.3402777777777775E-4</v>
      </c>
      <c r="D27" s="29">
        <v>6</v>
      </c>
      <c r="E27" s="30">
        <f>D27/D$43</f>
        <v>3.183023872679045E-3</v>
      </c>
      <c r="F27" s="14">
        <v>45</v>
      </c>
      <c r="G27" s="17">
        <f>F27/F$43</f>
        <v>2.7075812274368231E-2</v>
      </c>
      <c r="H27" s="29">
        <v>7</v>
      </c>
      <c r="I27" s="30">
        <f>H27/H$43</f>
        <v>4.5931758530183726E-3</v>
      </c>
      <c r="J27" s="14" t="s">
        <v>10</v>
      </c>
      <c r="K27" s="17" t="s">
        <v>10</v>
      </c>
      <c r="L27" s="29" t="s">
        <v>10</v>
      </c>
      <c r="M27" s="37" t="s">
        <v>10</v>
      </c>
      <c r="N27" s="15">
        <f t="shared" si="0"/>
        <v>59</v>
      </c>
      <c r="O27" s="46">
        <f>N27/N$43</f>
        <v>5.4237911380768528E-3</v>
      </c>
    </row>
    <row r="28" spans="1:15" x14ac:dyDescent="0.25">
      <c r="A28" s="24" t="s">
        <v>16</v>
      </c>
      <c r="B28" s="35">
        <f>B27/$N27</f>
        <v>1.6949152542372881E-2</v>
      </c>
      <c r="C28" s="20"/>
      <c r="D28" s="21">
        <f>D27/$N27</f>
        <v>0.10169491525423729</v>
      </c>
      <c r="E28" s="22"/>
      <c r="F28" s="23">
        <f>F27/$N27</f>
        <v>0.76271186440677963</v>
      </c>
      <c r="G28" s="23"/>
      <c r="H28" s="21">
        <f>H27/$N27</f>
        <v>0.11864406779661017</v>
      </c>
      <c r="I28" s="21"/>
      <c r="J28" s="14" t="s">
        <v>10</v>
      </c>
      <c r="K28" s="23"/>
      <c r="L28" s="29" t="s">
        <v>10</v>
      </c>
      <c r="M28" s="36"/>
      <c r="N28" s="35">
        <f>SUM(B28,D28,F28,H28,J28,L28)</f>
        <v>1</v>
      </c>
      <c r="O28" s="46"/>
    </row>
    <row r="29" spans="1:15" ht="30" x14ac:dyDescent="0.25">
      <c r="A29" s="9" t="s">
        <v>26</v>
      </c>
      <c r="B29" s="13" t="s">
        <v>10</v>
      </c>
      <c r="C29" s="17" t="s">
        <v>10</v>
      </c>
      <c r="D29" s="29">
        <v>8</v>
      </c>
      <c r="E29" s="30">
        <f>D29/D$43</f>
        <v>4.2440318302387264E-3</v>
      </c>
      <c r="F29" s="14" t="s">
        <v>10</v>
      </c>
      <c r="G29" s="17" t="s">
        <v>10</v>
      </c>
      <c r="H29" s="29" t="s">
        <v>10</v>
      </c>
      <c r="I29" s="30" t="s">
        <v>10</v>
      </c>
      <c r="J29" s="14" t="s">
        <v>10</v>
      </c>
      <c r="K29" s="17" t="s">
        <v>10</v>
      </c>
      <c r="L29" s="29" t="s">
        <v>10</v>
      </c>
      <c r="M29" s="37" t="s">
        <v>10</v>
      </c>
      <c r="N29" s="15">
        <f t="shared" si="0"/>
        <v>8</v>
      </c>
      <c r="O29" s="46">
        <f>N29/N$43</f>
        <v>7.3542930685787831E-4</v>
      </c>
    </row>
    <row r="30" spans="1:15" x14ac:dyDescent="0.25">
      <c r="A30" s="24" t="s">
        <v>16</v>
      </c>
      <c r="B30" s="13" t="s">
        <v>10</v>
      </c>
      <c r="C30" s="20"/>
      <c r="D30" s="21">
        <f>D29/$N29</f>
        <v>1</v>
      </c>
      <c r="E30" s="22"/>
      <c r="F30" s="14" t="s">
        <v>10</v>
      </c>
      <c r="G30" s="23"/>
      <c r="H30" s="29" t="s">
        <v>10</v>
      </c>
      <c r="I30" s="21"/>
      <c r="J30" s="14" t="s">
        <v>10</v>
      </c>
      <c r="K30" s="23"/>
      <c r="L30" s="29" t="s">
        <v>10</v>
      </c>
      <c r="M30" s="36"/>
      <c r="N30" s="35">
        <f>SUM(B30,D30,F30,H30,J30,L30)</f>
        <v>1</v>
      </c>
      <c r="O30" s="46"/>
    </row>
    <row r="31" spans="1:15" ht="30" x14ac:dyDescent="0.25">
      <c r="A31" s="9" t="s">
        <v>27</v>
      </c>
      <c r="B31" s="13">
        <v>1</v>
      </c>
      <c r="C31" s="17">
        <f>B31/B$43</f>
        <v>4.3402777777777775E-4</v>
      </c>
      <c r="D31" s="29">
        <v>5</v>
      </c>
      <c r="E31" s="30">
        <f>D31/D$43</f>
        <v>2.6525198938992041E-3</v>
      </c>
      <c r="F31" s="14">
        <v>7</v>
      </c>
      <c r="G31" s="17">
        <f>F31/F$43</f>
        <v>4.2117930204572801E-3</v>
      </c>
      <c r="H31" s="29">
        <v>5</v>
      </c>
      <c r="I31" s="30">
        <f>H31/H$43</f>
        <v>3.2808398950131233E-3</v>
      </c>
      <c r="J31" s="14">
        <v>1</v>
      </c>
      <c r="K31" s="17">
        <f>J31/J$43</f>
        <v>6.1124694376528117E-4</v>
      </c>
      <c r="L31" s="29" t="s">
        <v>10</v>
      </c>
      <c r="M31" s="37" t="s">
        <v>10</v>
      </c>
      <c r="N31" s="15">
        <f t="shared" si="0"/>
        <v>19</v>
      </c>
      <c r="O31" s="46">
        <f>N31/N$43</f>
        <v>1.7466446037874609E-3</v>
      </c>
    </row>
    <row r="32" spans="1:15" x14ac:dyDescent="0.25">
      <c r="A32" s="24" t="s">
        <v>16</v>
      </c>
      <c r="B32" s="35">
        <f>B31/$N31</f>
        <v>5.2631578947368418E-2</v>
      </c>
      <c r="C32" s="20"/>
      <c r="D32" s="21">
        <f>D31/$N31</f>
        <v>0.26315789473684209</v>
      </c>
      <c r="E32" s="22"/>
      <c r="F32" s="23">
        <f>F31/$N31</f>
        <v>0.36842105263157893</v>
      </c>
      <c r="G32" s="23"/>
      <c r="H32" s="21">
        <f>H31/$N31</f>
        <v>0.26315789473684209</v>
      </c>
      <c r="I32" s="21"/>
      <c r="J32" s="23">
        <f>J31/$N31</f>
        <v>5.2631578947368418E-2</v>
      </c>
      <c r="K32" s="23"/>
      <c r="L32" s="29" t="s">
        <v>10</v>
      </c>
      <c r="M32" s="36"/>
      <c r="N32" s="35">
        <f>SUM(B32,D32,F32,H32,J32,L32)</f>
        <v>0.99999999999999978</v>
      </c>
      <c r="O32" s="46"/>
    </row>
    <row r="33" spans="1:15" ht="30" x14ac:dyDescent="0.25">
      <c r="A33" s="9" t="s">
        <v>28</v>
      </c>
      <c r="B33" s="13">
        <v>3</v>
      </c>
      <c r="C33" s="17">
        <f>B33/B$43</f>
        <v>1.3020833333333333E-3</v>
      </c>
      <c r="D33" s="29">
        <v>8</v>
      </c>
      <c r="E33" s="30">
        <f>D33/D$43</f>
        <v>4.2440318302387264E-3</v>
      </c>
      <c r="F33" s="14">
        <v>2</v>
      </c>
      <c r="G33" s="17">
        <f>F33/F$43</f>
        <v>1.2033694344163659E-3</v>
      </c>
      <c r="H33" s="29">
        <v>18</v>
      </c>
      <c r="I33" s="30">
        <f>H33/H$43</f>
        <v>1.1811023622047244E-2</v>
      </c>
      <c r="J33" s="14">
        <v>2</v>
      </c>
      <c r="K33" s="17">
        <f>J33/J$43</f>
        <v>1.2224938875305623E-3</v>
      </c>
      <c r="L33" s="29" t="s">
        <v>10</v>
      </c>
      <c r="M33" s="37" t="s">
        <v>10</v>
      </c>
      <c r="N33" s="15">
        <f t="shared" si="0"/>
        <v>33</v>
      </c>
      <c r="O33" s="46">
        <f>N33/N$43</f>
        <v>3.0336458907887481E-3</v>
      </c>
    </row>
    <row r="34" spans="1:15" x14ac:dyDescent="0.25">
      <c r="A34" s="24" t="s">
        <v>16</v>
      </c>
      <c r="B34" s="35">
        <f>B33/$N33</f>
        <v>9.0909090909090912E-2</v>
      </c>
      <c r="C34" s="20"/>
      <c r="D34" s="21">
        <f>D33/$N33</f>
        <v>0.24242424242424243</v>
      </c>
      <c r="E34" s="22"/>
      <c r="F34" s="23">
        <f>F33/$N33</f>
        <v>6.0606060606060608E-2</v>
      </c>
      <c r="G34" s="23"/>
      <c r="H34" s="21">
        <f>H33/$N33</f>
        <v>0.54545454545454541</v>
      </c>
      <c r="I34" s="21"/>
      <c r="J34" s="23">
        <f>J33/$N33</f>
        <v>6.0606060606060608E-2</v>
      </c>
      <c r="K34" s="23"/>
      <c r="L34" s="29" t="s">
        <v>10</v>
      </c>
      <c r="M34" s="36"/>
      <c r="N34" s="35">
        <f>SUM(B34,D34,F34,H34,J34,L34)</f>
        <v>1</v>
      </c>
      <c r="O34" s="46"/>
    </row>
    <row r="35" spans="1:15" ht="30" x14ac:dyDescent="0.25">
      <c r="A35" s="9" t="s">
        <v>29</v>
      </c>
      <c r="B35" s="13">
        <v>89</v>
      </c>
      <c r="C35" s="17">
        <f>B35/B$43</f>
        <v>3.8628472222222224E-2</v>
      </c>
      <c r="D35" s="29">
        <v>67</v>
      </c>
      <c r="E35" s="30">
        <f>D35/D$43</f>
        <v>3.5543766578249335E-2</v>
      </c>
      <c r="F35" s="14">
        <v>27</v>
      </c>
      <c r="G35" s="17">
        <f>F35/F$43</f>
        <v>1.6245487364620937E-2</v>
      </c>
      <c r="H35" s="29">
        <v>21</v>
      </c>
      <c r="I35" s="30">
        <f>H35/H$43</f>
        <v>1.3779527559055118E-2</v>
      </c>
      <c r="J35" s="14">
        <v>65</v>
      </c>
      <c r="K35" s="17">
        <f>J35/J$43</f>
        <v>3.9731051344743279E-2</v>
      </c>
      <c r="L35" s="29">
        <v>51</v>
      </c>
      <c r="M35" s="37">
        <f>L35/L$43</f>
        <v>2.7316550615961437E-2</v>
      </c>
      <c r="N35" s="15">
        <f t="shared" si="0"/>
        <v>320</v>
      </c>
      <c r="O35" s="46">
        <f>N35/N$43</f>
        <v>2.9417172274315131E-2</v>
      </c>
    </row>
    <row r="36" spans="1:15" x14ac:dyDescent="0.25">
      <c r="A36" s="24" t="s">
        <v>16</v>
      </c>
      <c r="B36" s="35">
        <f>B35/$N35</f>
        <v>0.27812500000000001</v>
      </c>
      <c r="C36" s="20"/>
      <c r="D36" s="21">
        <f>D35/$N35</f>
        <v>0.20937500000000001</v>
      </c>
      <c r="E36" s="22"/>
      <c r="F36" s="23">
        <f>F35/$N35</f>
        <v>8.4375000000000006E-2</v>
      </c>
      <c r="G36" s="23"/>
      <c r="H36" s="21">
        <f>H35/$N35</f>
        <v>6.5625000000000003E-2</v>
      </c>
      <c r="I36" s="21"/>
      <c r="J36" s="23">
        <f>J35/$N35</f>
        <v>0.203125</v>
      </c>
      <c r="K36" s="23"/>
      <c r="L36" s="21">
        <f>L35/$N35</f>
        <v>0.15937499999999999</v>
      </c>
      <c r="M36" s="36"/>
      <c r="N36" s="35">
        <f>SUM(B36,D36,F36,H36,J36,L36)</f>
        <v>1</v>
      </c>
      <c r="O36" s="46"/>
    </row>
    <row r="37" spans="1:15" ht="30" x14ac:dyDescent="0.25">
      <c r="A37" s="9" t="s">
        <v>30</v>
      </c>
      <c r="B37" s="13">
        <v>10</v>
      </c>
      <c r="C37" s="17">
        <f>B37/B$43</f>
        <v>4.340277777777778E-3</v>
      </c>
      <c r="D37" s="29">
        <v>8</v>
      </c>
      <c r="E37" s="30">
        <f>D37/D$43</f>
        <v>4.2440318302387264E-3</v>
      </c>
      <c r="F37" s="14">
        <v>4</v>
      </c>
      <c r="G37" s="17">
        <f>F37/F$43</f>
        <v>2.4067388688327317E-3</v>
      </c>
      <c r="H37" s="29">
        <v>2</v>
      </c>
      <c r="I37" s="30">
        <f>H37/H$43</f>
        <v>1.3123359580052493E-3</v>
      </c>
      <c r="J37" s="14">
        <v>8</v>
      </c>
      <c r="K37" s="17">
        <f>J37/J$43</f>
        <v>4.8899755501222494E-3</v>
      </c>
      <c r="L37" s="29">
        <v>25</v>
      </c>
      <c r="M37" s="37">
        <f>L37/L$43</f>
        <v>1.339046598821639E-2</v>
      </c>
      <c r="N37" s="15">
        <f t="shared" si="0"/>
        <v>57</v>
      </c>
      <c r="O37" s="46">
        <f>N37/N$43</f>
        <v>5.2399338113623831E-3</v>
      </c>
    </row>
    <row r="38" spans="1:15" x14ac:dyDescent="0.25">
      <c r="A38" s="24" t="s">
        <v>16</v>
      </c>
      <c r="B38" s="35">
        <f>B37/$N37</f>
        <v>0.17543859649122806</v>
      </c>
      <c r="C38" s="20"/>
      <c r="D38" s="21">
        <f>D37/$N37</f>
        <v>0.14035087719298245</v>
      </c>
      <c r="E38" s="22"/>
      <c r="F38" s="23">
        <f>F37/$N37</f>
        <v>7.0175438596491224E-2</v>
      </c>
      <c r="G38" s="23"/>
      <c r="H38" s="21">
        <f>H37/$N37</f>
        <v>3.5087719298245612E-2</v>
      </c>
      <c r="I38" s="21"/>
      <c r="J38" s="23">
        <f>J37/$N37</f>
        <v>0.14035087719298245</v>
      </c>
      <c r="K38" s="23"/>
      <c r="L38" s="21">
        <f>L37/$N37</f>
        <v>0.43859649122807015</v>
      </c>
      <c r="M38" s="36"/>
      <c r="N38" s="35">
        <f>SUM(B38,D38,F38,H38,J38,L38)</f>
        <v>1</v>
      </c>
      <c r="O38" s="46"/>
    </row>
    <row r="39" spans="1:15" ht="30" x14ac:dyDescent="0.25">
      <c r="A39" s="9" t="s">
        <v>31</v>
      </c>
      <c r="B39" s="13">
        <v>82</v>
      </c>
      <c r="C39" s="17">
        <f>B39/B$43</f>
        <v>3.5590277777777776E-2</v>
      </c>
      <c r="D39" s="29">
        <v>21</v>
      </c>
      <c r="E39" s="30">
        <f t="shared" ref="E39:G39" si="1">D39/D$43</f>
        <v>1.1140583554376658E-2</v>
      </c>
      <c r="F39" s="14">
        <v>34</v>
      </c>
      <c r="G39" s="17">
        <f t="shared" si="1"/>
        <v>2.0457280385078221E-2</v>
      </c>
      <c r="H39" s="29">
        <v>29</v>
      </c>
      <c r="I39" s="30">
        <f t="shared" ref="I39" si="2">H39/H$43</f>
        <v>1.9028871391076115E-2</v>
      </c>
      <c r="J39" s="14">
        <v>83</v>
      </c>
      <c r="K39" s="17">
        <f t="shared" ref="K39" si="3">J39/J$43</f>
        <v>5.0733496332518335E-2</v>
      </c>
      <c r="L39" s="29">
        <v>19</v>
      </c>
      <c r="M39" s="37">
        <f t="shared" ref="M39" si="4">L39/L$43</f>
        <v>1.0176754151044456E-2</v>
      </c>
      <c r="N39" s="15">
        <f t="shared" si="0"/>
        <v>268</v>
      </c>
      <c r="O39" s="46">
        <f t="shared" ref="O39" si="5">N39/N$43</f>
        <v>2.4636881779738922E-2</v>
      </c>
    </row>
    <row r="40" spans="1:15" x14ac:dyDescent="0.25">
      <c r="A40" s="24" t="s">
        <v>16</v>
      </c>
      <c r="B40" s="35">
        <f>B39/$N39</f>
        <v>0.30597014925373134</v>
      </c>
      <c r="C40" s="20"/>
      <c r="D40" s="21">
        <f>D39/$N39</f>
        <v>7.8358208955223885E-2</v>
      </c>
      <c r="E40" s="22"/>
      <c r="F40" s="23">
        <f>F39/$N39</f>
        <v>0.12686567164179105</v>
      </c>
      <c r="G40" s="23"/>
      <c r="H40" s="21">
        <f>H39/$N39</f>
        <v>0.10820895522388059</v>
      </c>
      <c r="I40" s="21"/>
      <c r="J40" s="23">
        <f>J39/$N39</f>
        <v>0.30970149253731344</v>
      </c>
      <c r="K40" s="23"/>
      <c r="L40" s="21">
        <f>L39/$N39</f>
        <v>7.0895522388059698E-2</v>
      </c>
      <c r="M40" s="36"/>
      <c r="N40" s="35">
        <f>SUM(B40,D40,F40,H40,J40,L40)</f>
        <v>1</v>
      </c>
      <c r="O40" s="47"/>
    </row>
    <row r="41" spans="1:15" x14ac:dyDescent="0.25">
      <c r="A41" s="9" t="s">
        <v>14</v>
      </c>
      <c r="B41" s="13">
        <v>8</v>
      </c>
      <c r="C41" s="17">
        <f>B41/B$43</f>
        <v>3.472222222222222E-3</v>
      </c>
      <c r="D41" s="29">
        <v>2</v>
      </c>
      <c r="E41" s="30">
        <f t="shared" ref="E41:G41" si="6">D41/D$43</f>
        <v>1.0610079575596816E-3</v>
      </c>
      <c r="F41" s="14">
        <v>13</v>
      </c>
      <c r="G41" s="17">
        <f t="shared" si="6"/>
        <v>7.8219013237063786E-3</v>
      </c>
      <c r="H41" s="29">
        <v>41</v>
      </c>
      <c r="I41" s="30">
        <f t="shared" ref="I41" si="7">H41/H$43</f>
        <v>2.6902887139107611E-2</v>
      </c>
      <c r="J41" s="14">
        <v>44</v>
      </c>
      <c r="K41" s="17">
        <f t="shared" ref="K41" si="8">J41/J$43</f>
        <v>2.6894865525672371E-2</v>
      </c>
      <c r="L41" s="29">
        <v>29</v>
      </c>
      <c r="M41" s="37">
        <f t="shared" ref="M41" si="9">L41/L$43</f>
        <v>1.5532940546331012E-2</v>
      </c>
      <c r="N41" s="15">
        <f t="shared" si="0"/>
        <v>137</v>
      </c>
      <c r="O41" s="46">
        <f t="shared" ref="O41" si="10">N41/N$43</f>
        <v>1.2594226879941165E-2</v>
      </c>
    </row>
    <row r="42" spans="1:15" ht="15.75" thickBot="1" x14ac:dyDescent="0.3">
      <c r="A42" s="50" t="s">
        <v>16</v>
      </c>
      <c r="B42" s="38">
        <f>B41/$N41</f>
        <v>5.8394160583941604E-2</v>
      </c>
      <c r="C42" s="39"/>
      <c r="D42" s="40">
        <f>D41/$N41</f>
        <v>1.4598540145985401E-2</v>
      </c>
      <c r="E42" s="41"/>
      <c r="F42" s="42">
        <f>F41/$N41</f>
        <v>9.4890510948905105E-2</v>
      </c>
      <c r="G42" s="42"/>
      <c r="H42" s="40">
        <f>H41/$N41</f>
        <v>0.29927007299270075</v>
      </c>
      <c r="I42" s="40"/>
      <c r="J42" s="42">
        <f>J41/$N41</f>
        <v>0.32116788321167883</v>
      </c>
      <c r="K42" s="42"/>
      <c r="L42" s="40">
        <f>L41/$N41</f>
        <v>0.21167883211678831</v>
      </c>
      <c r="M42" s="43"/>
      <c r="N42" s="38">
        <f>SUM(B42,D42,F42,H42,J42,L42)</f>
        <v>0.99999999999999989</v>
      </c>
      <c r="O42" s="48"/>
    </row>
    <row r="43" spans="1:15" ht="15.75" thickBot="1" x14ac:dyDescent="0.3">
      <c r="A43" s="51" t="s">
        <v>15</v>
      </c>
      <c r="B43" s="18">
        <f>SUM(B5,B7,B9,B11,B13,B15,B17,B19,B21,B23,B25,B27,B29,B31,B33,B35,B37,B39,B41)</f>
        <v>2304</v>
      </c>
      <c r="C43" s="19">
        <f t="shared" ref="C43:O43" si="11">SUM(C5,C7,C9,C11,C13,C15,C17,C19,C21,C23,C25,C27,C29,C31,C33,C35,C37,C39,C41)</f>
        <v>1</v>
      </c>
      <c r="D43" s="31">
        <f t="shared" si="11"/>
        <v>1885</v>
      </c>
      <c r="E43" s="32">
        <f t="shared" si="11"/>
        <v>0.99999999999999978</v>
      </c>
      <c r="F43" s="1">
        <f t="shared" si="11"/>
        <v>1662</v>
      </c>
      <c r="G43" s="19">
        <f t="shared" si="11"/>
        <v>1</v>
      </c>
      <c r="H43" s="31">
        <f t="shared" si="11"/>
        <v>1524</v>
      </c>
      <c r="I43" s="32">
        <f t="shared" si="11"/>
        <v>1</v>
      </c>
      <c r="J43" s="1">
        <f t="shared" si="11"/>
        <v>1636</v>
      </c>
      <c r="K43" s="19">
        <f t="shared" si="11"/>
        <v>1</v>
      </c>
      <c r="L43" s="31">
        <f t="shared" si="11"/>
        <v>1867</v>
      </c>
      <c r="M43" s="32">
        <f t="shared" si="11"/>
        <v>1</v>
      </c>
      <c r="N43" s="18">
        <f t="shared" si="11"/>
        <v>10878</v>
      </c>
      <c r="O43" s="49">
        <f t="shared" si="11"/>
        <v>0.99999999999999989</v>
      </c>
    </row>
    <row r="45" spans="1:15" x14ac:dyDescent="0.25">
      <c r="A45" t="s">
        <v>34</v>
      </c>
    </row>
  </sheetData>
  <mergeCells count="10">
    <mergeCell ref="A2:A3"/>
    <mergeCell ref="B2:O2"/>
    <mergeCell ref="B1:O1"/>
    <mergeCell ref="B3:C3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2018-10-04T15:05:02Z</dcterms:modified>
</cp:coreProperties>
</file>