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8740" windowHeight="9720"/>
  </bookViews>
  <sheets>
    <sheet name="Sheet1" sheetId="1" r:id="rId1"/>
  </sheets>
  <definedNames>
    <definedName name="_xlnm._FilterDatabase" localSheetId="0" hidden="1">Sheet1!$A$4:$P$4</definedName>
  </definedNames>
  <calcPr calcId="162913" iterateDelta="1E-4"/>
</workbook>
</file>

<file path=xl/calcChain.xml><?xml version="1.0" encoding="utf-8"?>
<calcChain xmlns="http://schemas.openxmlformats.org/spreadsheetml/2006/main">
  <c r="P25" i="1" l="1"/>
  <c r="O12" i="1"/>
  <c r="O16" i="1"/>
  <c r="O17" i="1"/>
  <c r="O23" i="1"/>
  <c r="O25" i="1"/>
  <c r="I25" i="1"/>
  <c r="H25" i="1"/>
  <c r="D25" i="1"/>
  <c r="C25" i="1"/>
  <c r="M24" i="1"/>
  <c r="O24" i="1" s="1"/>
  <c r="L17" i="1"/>
  <c r="L15" i="1"/>
  <c r="L7" i="1"/>
  <c r="J21" i="1"/>
  <c r="J19" i="1"/>
  <c r="J11" i="1"/>
  <c r="J5" i="1"/>
  <c r="H23" i="1"/>
  <c r="H15" i="1"/>
  <c r="H9" i="1"/>
  <c r="H7" i="1"/>
  <c r="E25" i="1"/>
  <c r="F25" i="1"/>
  <c r="F23" i="1"/>
  <c r="F21" i="1"/>
  <c r="F19" i="1"/>
  <c r="F17" i="1"/>
  <c r="F15" i="1"/>
  <c r="F13" i="1"/>
  <c r="F11" i="1"/>
  <c r="F9" i="1"/>
  <c r="F7" i="1"/>
  <c r="F5" i="1"/>
  <c r="D23" i="1"/>
  <c r="D21" i="1"/>
  <c r="D19" i="1"/>
  <c r="D17" i="1"/>
  <c r="D15" i="1"/>
  <c r="D13" i="1"/>
  <c r="D11" i="1"/>
  <c r="D9" i="1"/>
  <c r="D5" i="1"/>
  <c r="I26" i="1"/>
  <c r="M25" i="1"/>
  <c r="M26" i="1" s="1"/>
  <c r="K25" i="1"/>
  <c r="L13" i="1" s="1"/>
  <c r="J17" i="1"/>
  <c r="G25" i="1"/>
  <c r="H21" i="1" s="1"/>
  <c r="O21" i="1"/>
  <c r="O19" i="1"/>
  <c r="O15" i="1"/>
  <c r="O13" i="1"/>
  <c r="C14" i="1" s="1"/>
  <c r="O11" i="1"/>
  <c r="E12" i="1" s="1"/>
  <c r="O9" i="1"/>
  <c r="O7" i="1"/>
  <c r="O6" i="1"/>
  <c r="O5" i="1"/>
  <c r="M6" i="1" s="1"/>
  <c r="K24" i="1"/>
  <c r="I24" i="1"/>
  <c r="G24" i="1"/>
  <c r="E24" i="1"/>
  <c r="C24" i="1"/>
  <c r="K22" i="1"/>
  <c r="I22" i="1"/>
  <c r="G22" i="1"/>
  <c r="E22" i="1"/>
  <c r="C22" i="1"/>
  <c r="I20" i="1"/>
  <c r="G20" i="1"/>
  <c r="E20" i="1"/>
  <c r="C20" i="1"/>
  <c r="O20" i="1" s="1"/>
  <c r="M18" i="1"/>
  <c r="K18" i="1"/>
  <c r="I18" i="1"/>
  <c r="G18" i="1"/>
  <c r="E18" i="1"/>
  <c r="C18" i="1"/>
  <c r="M16" i="1"/>
  <c r="K16" i="1"/>
  <c r="I16" i="1"/>
  <c r="G16" i="1"/>
  <c r="E16" i="1"/>
  <c r="C16" i="1"/>
  <c r="M14" i="1"/>
  <c r="K14" i="1"/>
  <c r="I14" i="1"/>
  <c r="G14" i="1"/>
  <c r="E14" i="1"/>
  <c r="M10" i="1"/>
  <c r="K10" i="1"/>
  <c r="I10" i="1"/>
  <c r="G10" i="1"/>
  <c r="E10" i="1"/>
  <c r="C10" i="1"/>
  <c r="M8" i="1"/>
  <c r="K8" i="1"/>
  <c r="I8" i="1"/>
  <c r="O8" i="1" s="1"/>
  <c r="G8" i="1"/>
  <c r="E8" i="1"/>
  <c r="P15" i="1" l="1"/>
  <c r="P13" i="1"/>
  <c r="N15" i="1"/>
  <c r="H11" i="1"/>
  <c r="J7" i="1"/>
  <c r="J25" i="1" s="1"/>
  <c r="J23" i="1"/>
  <c r="L21" i="1"/>
  <c r="N17" i="1"/>
  <c r="P17" i="1"/>
  <c r="C26" i="1"/>
  <c r="H13" i="1"/>
  <c r="J9" i="1"/>
  <c r="L5" i="1"/>
  <c r="L25" i="1" s="1"/>
  <c r="L23" i="1"/>
  <c r="N23" i="1"/>
  <c r="P19" i="1"/>
  <c r="N13" i="1"/>
  <c r="P21" i="1"/>
  <c r="E26" i="1"/>
  <c r="H17" i="1"/>
  <c r="J13" i="1"/>
  <c r="L9" i="1"/>
  <c r="N7" i="1"/>
  <c r="P7" i="1"/>
  <c r="P23" i="1"/>
  <c r="P5" i="1"/>
  <c r="G26" i="1"/>
  <c r="H19" i="1"/>
  <c r="J15" i="1"/>
  <c r="L11" i="1"/>
  <c r="N9" i="1"/>
  <c r="P9" i="1"/>
  <c r="N5" i="1"/>
  <c r="K26" i="1"/>
  <c r="H5" i="1"/>
  <c r="N11" i="1"/>
  <c r="P11" i="1"/>
  <c r="O26" i="1"/>
  <c r="C12" i="1"/>
  <c r="O10" i="1"/>
  <c r="I12" i="1"/>
  <c r="O14" i="1"/>
  <c r="G12" i="1"/>
  <c r="K12" i="1"/>
  <c r="M12" i="1"/>
  <c r="O22" i="1"/>
  <c r="O18" i="1"/>
  <c r="E6" i="1"/>
  <c r="K6" i="1"/>
  <c r="C6" i="1"/>
  <c r="G6" i="1"/>
  <c r="I6" i="1"/>
  <c r="N25" i="1" l="1"/>
</calcChain>
</file>

<file path=xl/sharedStrings.xml><?xml version="1.0" encoding="utf-8"?>
<sst xmlns="http://schemas.openxmlformats.org/spreadsheetml/2006/main" count="62" uniqueCount="29">
  <si>
    <t>%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</si>
  <si>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</si>
  <si>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</si>
  <si>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</si>
  <si>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</si>
  <si>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</si>
  <si>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</si>
  <si>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</si>
  <si>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</si>
  <si>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</si>
  <si>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Tabell 18. Skogbruksmark: volum uten bark fordelt på treslag, hogstklasse 1-5 (1000 m3).
Table 18. Forestry land: volume excluding bark by trees species, development classes 1-5 (1000 m3).</t>
  </si>
  <si>
    <t>Treslag
Tree species</t>
  </si>
  <si>
    <t>Volum
Volume (in 1000 m3)</t>
  </si>
  <si>
    <t>Gran
Norway spruce</t>
  </si>
  <si>
    <t>Introdusert gran
Abies and other Picea</t>
  </si>
  <si>
    <t>Furu
Scots pine</t>
  </si>
  <si>
    <t>Introdusert furu
Other Pinus species</t>
  </si>
  <si>
    <t>Bjørk
Birch</t>
  </si>
  <si>
    <t>Osp
Aspen</t>
  </si>
  <si>
    <t>Gråor
Gray alder</t>
  </si>
  <si>
    <t>Eik
Oak</t>
  </si>
  <si>
    <t>Annet edellauv
Other hardwood</t>
  </si>
  <si>
    <t>Annet lauv
Other deciduous</t>
  </si>
  <si>
    <t xml:space="preserve"> -- </t>
  </si>
  <si>
    <t>Region in % of all Regions</t>
  </si>
  <si>
    <t>ID</t>
  </si>
  <si>
    <t>Finnmark Region forest figures are not included in the statistics for period 2005-2009, representing NFI 9</t>
  </si>
  <si>
    <t>Sums checked by JRC: 09-2018</t>
  </si>
  <si>
    <t>Percentages calculated by JRC: 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</si>
</sst>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3" tint="0.39997558519241921"/>
      <name val="Calibri"/>
      <family val="2"/>
    </font>
    <font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11" xfId="0" applyNumberFormat="1" applyBorder="1"/>
    <xf numFmtId="164" fontId="0" fillId="0" borderId="12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16" fillId="0" borderId="11" xfId="0" applyNumberFormat="1" applyFont="1" applyBorder="1"/>
    <xf numFmtId="164" fontId="16" fillId="0" borderId="21" xfId="0" applyNumberFormat="1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wrapText="1"/>
    </xf>
    <xf numFmtId="164" fontId="0" fillId="0" borderId="25" xfId="0" applyNumberFormat="1" applyBorder="1"/>
    <xf numFmtId="164" fontId="0" fillId="0" borderId="26" xfId="0" applyNumberFormat="1" applyBorder="1"/>
    <xf numFmtId="164" fontId="16" fillId="0" borderId="25" xfId="0" applyNumberFormat="1" applyFont="1" applyBorder="1"/>
    <xf numFmtId="0" fontId="18" fillId="0" borderId="24" xfId="0" applyFont="1" applyFill="1" applyBorder="1" applyAlignment="1" applyProtection="1">
      <alignment horizontal="center" wrapText="1"/>
    </xf>
    <xf numFmtId="166" fontId="19" fillId="0" borderId="21" xfId="42" applyNumberFormat="1" applyFont="1" applyBorder="1"/>
    <xf numFmtId="166" fontId="0" fillId="0" borderId="28" xfId="42" applyNumberFormat="1" applyFont="1" applyBorder="1"/>
    <xf numFmtId="166" fontId="19" fillId="0" borderId="26" xfId="42" applyNumberFormat="1" applyFont="1" applyBorder="1"/>
    <xf numFmtId="166" fontId="0" fillId="0" borderId="22" xfId="42" applyNumberFormat="1" applyFont="1" applyBorder="1"/>
    <xf numFmtId="166" fontId="20" fillId="0" borderId="21" xfId="42" applyNumberFormat="1" applyFont="1" applyBorder="1"/>
    <xf numFmtId="0" fontId="21" fillId="0" borderId="20" xfId="0" applyFont="1" applyFill="1" applyBorder="1" applyAlignment="1" applyProtection="1">
      <alignment horizontal="center" wrapText="1"/>
    </xf>
    <xf numFmtId="166" fontId="20" fillId="0" borderId="31" xfId="42" applyNumberFormat="1" applyFont="1" applyBorder="1"/>
    <xf numFmtId="166" fontId="16" fillId="0" borderId="32" xfId="42" applyNumberFormat="1" applyFont="1" applyBorder="1"/>
    <xf numFmtId="166" fontId="20" fillId="0" borderId="33" xfId="42" applyNumberFormat="1" applyFont="1" applyBorder="1"/>
    <xf numFmtId="166" fontId="16" fillId="0" borderId="33" xfId="42" applyNumberFormat="1" applyFont="1" applyBorder="1"/>
    <xf numFmtId="1" fontId="16" fillId="0" borderId="34" xfId="42" applyNumberFormat="1" applyFont="1" applyBorder="1"/>
    <xf numFmtId="0" fontId="16" fillId="0" borderId="30" xfId="0" applyFont="1" applyFill="1" applyBorder="1" applyAlignment="1">
      <alignment horizontal="center" wrapText="1"/>
    </xf>
    <xf numFmtId="3" fontId="16" fillId="0" borderId="12" xfId="0" applyNumberFormat="1" applyFont="1" applyBorder="1"/>
    <xf numFmtId="164" fontId="16" fillId="0" borderId="12" xfId="0" applyNumberFormat="1" applyFont="1" applyBorder="1"/>
    <xf numFmtId="166" fontId="0" fillId="0" borderId="12" xfId="42" applyNumberFormat="1" applyFont="1" applyBorder="1"/>
    <xf numFmtId="166" fontId="16" fillId="0" borderId="13" xfId="42" applyNumberFormat="1" applyFont="1" applyBorder="1"/>
    <xf numFmtId="166" fontId="0" fillId="0" borderId="26" xfId="42" applyNumberFormat="1" applyFont="1" applyBorder="1"/>
    <xf numFmtId="166" fontId="16" fillId="0" borderId="12" xfId="42" applyNumberFormat="1" applyFont="1" applyBorder="1"/>
    <xf numFmtId="166" fontId="16" fillId="0" borderId="27" xfId="42" applyNumberFormat="1" applyFont="1" applyBorder="1"/>
    <xf numFmtId="166" fontId="16" fillId="0" borderId="23" xfId="42" applyNumberFormat="1" applyFont="1" applyBorder="1"/>
    <xf numFmtId="0" fontId="0" fillId="0" borderId="35" xfId="0" applyBorder="1" applyAlignment="1">
      <alignment vertical="center" wrapText="1"/>
    </xf>
    <xf numFmtId="0" fontId="0" fillId="0" borderId="0" xfId="0" applyBorder="1"/>
    <xf numFmtId="0" fontId="0" fillId="0" borderId="19" xfId="0" applyBorder="1" applyAlignment="1">
      <alignment horizontal="center" wrapText="1"/>
    </xf>
    <xf numFmtId="0" fontId="0" fillId="0" borderId="14" xfId="0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0" fontId="16" fillId="0" borderId="39" xfId="0" applyFont="1" applyBorder="1" applyAlignment="1">
      <alignment horizontal="center" wrapText="1"/>
    </xf>
    <xf numFmtId="0" fontId="0" fillId="0" borderId="10" xfId="0" applyBorder="1" applyAlignment="1">
      <alignment horizontal="center" vertical="top" wrapText="1"/>
    </xf>
    <xf numFmtId="0" fontId="0" fillId="0" borderId="36" xfId="0" applyBorder="1" applyAlignment="1">
      <alignment vertical="top" wrapText="1"/>
    </xf>
    <xf numFmtId="0" fontId="0" fillId="0" borderId="33" xfId="0" applyBorder="1" applyAlignment="1">
      <alignment vertical="top"/>
    </xf>
    <xf numFmtId="0" fontId="0" fillId="0" borderId="33" xfId="0" applyBorder="1" applyAlignment="1">
      <alignment vertical="top" wrapText="1"/>
    </xf>
    <xf numFmtId="0" fontId="16" fillId="0" borderId="31" xfId="0" applyFont="1" applyBorder="1" applyAlignment="1">
      <alignment vertical="top" wrapText="1"/>
    </xf>
    <xf numFmtId="0" fontId="16" fillId="0" borderId="34" xfId="0" applyFont="1" applyBorder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26.5703125" customWidth="1"/>
    <col min="3" max="3" width="11.7109375" customWidth="1"/>
    <col min="4" max="4" width="8.7109375" customWidth="1"/>
    <col min="5" max="5" width="11.7109375" customWidth="1"/>
    <col min="6" max="6" width="8.7109375" customWidth="1"/>
    <col min="7" max="7" width="11.7109375" customWidth="1"/>
    <col min="8" max="8" width="8.7109375" customWidth="1"/>
    <col min="9" max="9" width="11.7109375" customWidth="1"/>
    <col min="10" max="10" width="8.7109375" customWidth="1"/>
    <col min="11" max="11" width="11.7109375" customWidth="1"/>
    <col min="12" max="12" width="8.7109375" customWidth="1"/>
    <col min="13" max="13" width="11.7109375" customWidth="1"/>
    <col min="14" max="14" width="8.7109375" customWidth="1"/>
    <col min="15" max="15" width="11.7109375" customWidth="1"/>
    <col min="16" max="16" width="8.7109375" customWidth="1"/>
  </cols>
  <sheetData>
    <row r="1" spans="1:16" ht="30.75" customHeight="1" thickBot="1" x14ac:dyDescent="0.3">
      <c r="A1" s="36"/>
      <c r="C1" s="10" t="s">
        <v>10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5.75" customHeight="1" thickBot="1" x14ac:dyDescent="0.3">
      <c r="A2" s="36"/>
      <c r="C2" s="7" t="s">
        <v>9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</row>
    <row r="3" spans="1:16" ht="61.5" customHeight="1" thickBot="1" x14ac:dyDescent="0.3">
      <c r="A3" s="36"/>
      <c r="B3" s="35"/>
      <c r="C3" s="41" t="s">
        <v>1</v>
      </c>
      <c r="D3" s="42"/>
      <c r="E3" s="43" t="s">
        <v>2</v>
      </c>
      <c r="F3" s="42"/>
      <c r="G3" s="43" t="s">
        <v>3</v>
      </c>
      <c r="H3" s="42"/>
      <c r="I3" s="43" t="s">
        <v>4</v>
      </c>
      <c r="J3" s="42"/>
      <c r="K3" s="43" t="s">
        <v>5</v>
      </c>
      <c r="L3" s="42"/>
      <c r="M3" s="43" t="s">
        <v>6</v>
      </c>
      <c r="N3" s="44"/>
      <c r="O3" s="45" t="s">
        <v>7</v>
      </c>
      <c r="P3" s="46"/>
    </row>
    <row r="4" spans="1:16" ht="63" customHeight="1" thickBot="1" x14ac:dyDescent="0.3">
      <c r="A4" s="38" t="s">
        <v>25</v>
      </c>
      <c r="B4" s="47" t="s">
        <v>11</v>
      </c>
      <c r="C4" s="48" t="s">
        <v>12</v>
      </c>
      <c r="D4" s="49" t="s">
        <v>0</v>
      </c>
      <c r="E4" s="50" t="s">
        <v>12</v>
      </c>
      <c r="F4" s="49" t="s">
        <v>0</v>
      </c>
      <c r="G4" s="50" t="s">
        <v>12</v>
      </c>
      <c r="H4" s="49" t="s">
        <v>0</v>
      </c>
      <c r="I4" s="50" t="s">
        <v>12</v>
      </c>
      <c r="J4" s="49" t="s">
        <v>0</v>
      </c>
      <c r="K4" s="50" t="s">
        <v>12</v>
      </c>
      <c r="L4" s="50" t="s">
        <v>0</v>
      </c>
      <c r="M4" s="50" t="s">
        <v>12</v>
      </c>
      <c r="N4" s="49" t="s">
        <v>0</v>
      </c>
      <c r="O4" s="51" t="s">
        <v>12</v>
      </c>
      <c r="P4" s="52" t="s">
        <v>0</v>
      </c>
    </row>
    <row r="5" spans="1:16" ht="30" x14ac:dyDescent="0.25">
      <c r="A5" s="39">
        <v>1</v>
      </c>
      <c r="B5" s="37" t="s">
        <v>13</v>
      </c>
      <c r="C5" s="1">
        <v>108138</v>
      </c>
      <c r="D5" s="29">
        <f>C5/C$25</f>
        <v>0.51397853550956774</v>
      </c>
      <c r="E5" s="2">
        <v>86713</v>
      </c>
      <c r="F5" s="29">
        <f>E5/E$25</f>
        <v>0.55330240749366699</v>
      </c>
      <c r="G5" s="2">
        <v>44591</v>
      </c>
      <c r="H5" s="29">
        <f>G5/G$25</f>
        <v>0.34211818502662311</v>
      </c>
      <c r="I5" s="2">
        <v>28460</v>
      </c>
      <c r="J5" s="29">
        <f>I5/I$25</f>
        <v>0.26546031153810279</v>
      </c>
      <c r="K5" s="2">
        <v>53390</v>
      </c>
      <c r="L5" s="29">
        <f>K5/K$25</f>
        <v>0.62121846783952339</v>
      </c>
      <c r="M5" s="2">
        <v>13321</v>
      </c>
      <c r="N5" s="29">
        <f>M5/M$25</f>
        <v>0.24577037324034612</v>
      </c>
      <c r="O5" s="5">
        <f>SUM(C5,E5,G5,I5,K5,M5)</f>
        <v>334613</v>
      </c>
      <c r="P5" s="30">
        <f>O5/O$25</f>
        <v>0.44926195546222775</v>
      </c>
    </row>
    <row r="6" spans="1:16" x14ac:dyDescent="0.25">
      <c r="A6" s="40">
        <v>2</v>
      </c>
      <c r="B6" s="14" t="s">
        <v>24</v>
      </c>
      <c r="C6" s="15">
        <f>C5/$O5</f>
        <v>0.32317333755711825</v>
      </c>
      <c r="D6" s="16"/>
      <c r="E6" s="17">
        <f>E5/$O5</f>
        <v>0.25914414562494581</v>
      </c>
      <c r="F6" s="31"/>
      <c r="G6" s="17">
        <f>G5/$O5</f>
        <v>0.13326140944912482</v>
      </c>
      <c r="H6" s="31"/>
      <c r="I6" s="17">
        <f>I5/$O5</f>
        <v>8.505347969146447E-2</v>
      </c>
      <c r="J6" s="31"/>
      <c r="K6" s="17">
        <f>K5/$O5</f>
        <v>0.15955745891522446</v>
      </c>
      <c r="L6" s="31"/>
      <c r="M6" s="17">
        <f>M5/$O5</f>
        <v>3.9810168762122213E-2</v>
      </c>
      <c r="N6" s="31"/>
      <c r="O6" s="19">
        <f>SUM(C6,E6,G6,I6,K6,M6)</f>
        <v>1</v>
      </c>
      <c r="P6" s="33"/>
    </row>
    <row r="7" spans="1:16" ht="30" x14ac:dyDescent="0.25">
      <c r="A7" s="40">
        <v>3</v>
      </c>
      <c r="B7" s="37" t="s">
        <v>14</v>
      </c>
      <c r="C7" s="3" t="s">
        <v>23</v>
      </c>
      <c r="D7" s="4" t="s">
        <v>23</v>
      </c>
      <c r="E7" s="4">
        <v>74</v>
      </c>
      <c r="F7" s="18">
        <f>E7/E$25</f>
        <v>4.7218269641843044E-4</v>
      </c>
      <c r="G7" s="4">
        <v>548</v>
      </c>
      <c r="H7" s="18">
        <f>G7/G$25</f>
        <v>4.2044530374871492E-3</v>
      </c>
      <c r="I7" s="4">
        <v>4821</v>
      </c>
      <c r="J7" s="18">
        <f>I7/I$25</f>
        <v>4.4967820166029286E-2</v>
      </c>
      <c r="K7" s="4">
        <v>67</v>
      </c>
      <c r="L7" s="18">
        <f>K7/K$25</f>
        <v>7.7957739923671231E-4</v>
      </c>
      <c r="M7" s="4">
        <v>1197</v>
      </c>
      <c r="N7" s="18">
        <f>M7/M$25</f>
        <v>2.2084463386284385E-2</v>
      </c>
      <c r="O7" s="6">
        <f>SUM(C7,E7,G7,I7,K7,M7)</f>
        <v>6707</v>
      </c>
      <c r="P7" s="34">
        <f>O7/O$25</f>
        <v>9.0050294976141438E-3</v>
      </c>
    </row>
    <row r="8" spans="1:16" x14ac:dyDescent="0.25">
      <c r="A8" s="40">
        <v>4</v>
      </c>
      <c r="B8" s="14" t="s">
        <v>24</v>
      </c>
      <c r="C8" s="3" t="s">
        <v>23</v>
      </c>
      <c r="D8" s="16"/>
      <c r="E8" s="17">
        <f>E7/$O7</f>
        <v>1.103324884449083E-2</v>
      </c>
      <c r="F8" s="16"/>
      <c r="G8" s="17">
        <f>G7/$O7</f>
        <v>8.1705680632175343E-2</v>
      </c>
      <c r="H8" s="16"/>
      <c r="I8" s="17">
        <f>I7/$O7</f>
        <v>0.71880125242284176</v>
      </c>
      <c r="J8" s="16"/>
      <c r="K8" s="17">
        <f>K7/$O7</f>
        <v>9.9895631429849415E-3</v>
      </c>
      <c r="L8" s="16"/>
      <c r="M8" s="17">
        <f>M7/$O7</f>
        <v>0.17847025495750707</v>
      </c>
      <c r="N8" s="16"/>
      <c r="O8" s="19">
        <f>SUM(C8,E8,G8,I8,K8,M8)</f>
        <v>1</v>
      </c>
      <c r="P8" s="33"/>
    </row>
    <row r="9" spans="1:16" ht="30" x14ac:dyDescent="0.25">
      <c r="A9" s="40">
        <v>5</v>
      </c>
      <c r="B9" s="37" t="s">
        <v>15</v>
      </c>
      <c r="C9" s="3">
        <v>75094</v>
      </c>
      <c r="D9" s="18">
        <f>C9/C$25</f>
        <v>0.35692082473834807</v>
      </c>
      <c r="E9" s="4">
        <v>41995</v>
      </c>
      <c r="F9" s="18">
        <f>E9/E$25</f>
        <v>0.26796368021745925</v>
      </c>
      <c r="G9" s="4">
        <v>54184</v>
      </c>
      <c r="H9" s="18">
        <f>G9/G$25</f>
        <v>0.41571913026132057</v>
      </c>
      <c r="I9" s="4">
        <v>34915</v>
      </c>
      <c r="J9" s="18">
        <f>I9/I$25</f>
        <v>0.32566924727170971</v>
      </c>
      <c r="K9" s="4">
        <v>14774</v>
      </c>
      <c r="L9" s="18">
        <f>K9/K$25</f>
        <v>0.1719026342734804</v>
      </c>
      <c r="M9" s="4">
        <v>4787</v>
      </c>
      <c r="N9" s="18">
        <f>M9/M$25</f>
        <v>8.8319403701038732E-2</v>
      </c>
      <c r="O9" s="6">
        <f>SUM(C9,E9,G9,I9,K9,M9)</f>
        <v>225749</v>
      </c>
      <c r="P9" s="34">
        <f>O9/O$25</f>
        <v>0.30309771940612723</v>
      </c>
    </row>
    <row r="10" spans="1:16" x14ac:dyDescent="0.25">
      <c r="A10" s="40">
        <v>6</v>
      </c>
      <c r="B10" s="14" t="s">
        <v>24</v>
      </c>
      <c r="C10" s="15">
        <f>C9/$O9</f>
        <v>0.33264377693810382</v>
      </c>
      <c r="D10" s="16"/>
      <c r="E10" s="17">
        <f>E9/$O9</f>
        <v>0.18602518726550285</v>
      </c>
      <c r="F10" s="16"/>
      <c r="G10" s="17">
        <f>G9/$O9</f>
        <v>0.2400187819215146</v>
      </c>
      <c r="H10" s="16"/>
      <c r="I10" s="17">
        <f>I9/$O9</f>
        <v>0.15466292209489299</v>
      </c>
      <c r="J10" s="16"/>
      <c r="K10" s="17">
        <f>K9/$O9</f>
        <v>6.5444365202060692E-2</v>
      </c>
      <c r="L10" s="16"/>
      <c r="M10" s="17">
        <f>M9/$O9</f>
        <v>2.120496657792504E-2</v>
      </c>
      <c r="N10" s="16"/>
      <c r="O10" s="19">
        <f>SUM(C10,E10,G10,I10,K10,M10)</f>
        <v>0.99999999999999989</v>
      </c>
      <c r="P10" s="33"/>
    </row>
    <row r="11" spans="1:16" ht="30" x14ac:dyDescent="0.25">
      <c r="A11" s="40">
        <v>7</v>
      </c>
      <c r="B11" s="37" t="s">
        <v>16</v>
      </c>
      <c r="C11" s="3">
        <v>74</v>
      </c>
      <c r="D11" s="18">
        <f>C11/C$25</f>
        <v>3.5172105668412597E-4</v>
      </c>
      <c r="E11" s="4">
        <v>19</v>
      </c>
      <c r="F11" s="18">
        <f>E11/E$25</f>
        <v>1.2123609772905646E-4</v>
      </c>
      <c r="G11" s="4">
        <v>13</v>
      </c>
      <c r="H11" s="18">
        <f>G11/G$25</f>
        <v>9.9740674246957912E-5</v>
      </c>
      <c r="I11" s="4">
        <v>873</v>
      </c>
      <c r="J11" s="18">
        <f>I11/I$25</f>
        <v>8.1428971178061742E-3</v>
      </c>
      <c r="K11" s="4">
        <v>479</v>
      </c>
      <c r="L11" s="18">
        <f>K11/K$25</f>
        <v>5.5733966303639576E-3</v>
      </c>
      <c r="M11" s="4">
        <v>506</v>
      </c>
      <c r="N11" s="18">
        <f>M11/M$25</f>
        <v>9.3356211140015865E-3</v>
      </c>
      <c r="O11" s="6">
        <f>SUM(C11,E11,G11,I11,K11,M11)</f>
        <v>1964</v>
      </c>
      <c r="P11" s="34">
        <f>O11/O$25</f>
        <v>2.6369282739397912E-3</v>
      </c>
    </row>
    <row r="12" spans="1:16" x14ac:dyDescent="0.25">
      <c r="A12" s="40">
        <v>8</v>
      </c>
      <c r="B12" s="14" t="s">
        <v>24</v>
      </c>
      <c r="C12" s="15">
        <f>C11/$O11</f>
        <v>3.7678207739307537E-2</v>
      </c>
      <c r="D12" s="16"/>
      <c r="E12" s="17">
        <f>E11/$O11</f>
        <v>9.674134419551934E-3</v>
      </c>
      <c r="F12" s="16"/>
      <c r="G12" s="17">
        <f>G11/$O11</f>
        <v>6.619144602851324E-3</v>
      </c>
      <c r="H12" s="16"/>
      <c r="I12" s="17">
        <f>I11/$O11</f>
        <v>0.44450101832993888</v>
      </c>
      <c r="J12" s="16"/>
      <c r="K12" s="17">
        <f>K11/$O11</f>
        <v>0.24389002036659876</v>
      </c>
      <c r="L12" s="16"/>
      <c r="M12" s="17">
        <f>M11/$O11</f>
        <v>0.25763747454175151</v>
      </c>
      <c r="N12" s="16"/>
      <c r="O12" s="19">
        <f>SUM(C12,E12,G12,I12,K12,M12)</f>
        <v>1</v>
      </c>
      <c r="P12" s="33"/>
    </row>
    <row r="13" spans="1:16" ht="30" x14ac:dyDescent="0.25">
      <c r="A13" s="40">
        <v>9</v>
      </c>
      <c r="B13" s="37" t="s">
        <v>17</v>
      </c>
      <c r="C13" s="11">
        <v>20151</v>
      </c>
      <c r="D13" s="31">
        <f>C13/C$25</f>
        <v>9.577744612488949E-2</v>
      </c>
      <c r="E13" s="12">
        <v>19029</v>
      </c>
      <c r="F13" s="31">
        <f>E13/E$25</f>
        <v>0.1214211422992745</v>
      </c>
      <c r="G13" s="12">
        <v>15751</v>
      </c>
      <c r="H13" s="31">
        <f>G13/G$25</f>
        <v>0.12084733538952569</v>
      </c>
      <c r="I13" s="12">
        <v>23334</v>
      </c>
      <c r="J13" s="31">
        <f>I13/I$25</f>
        <v>0.21764760749930043</v>
      </c>
      <c r="K13" s="12">
        <v>11869</v>
      </c>
      <c r="L13" s="31">
        <f>K13/K$25</f>
        <v>0.13810155450060504</v>
      </c>
      <c r="M13" s="12">
        <v>28329</v>
      </c>
      <c r="N13" s="31">
        <f>M13/M$25</f>
        <v>0.52266563347539718</v>
      </c>
      <c r="O13" s="13">
        <f>SUM(C13,E13,G13,I13,K13,M13)</f>
        <v>118463</v>
      </c>
      <c r="P13" s="33">
        <f>O13/O$25</f>
        <v>0.15905215586340604</v>
      </c>
    </row>
    <row r="14" spans="1:16" x14ac:dyDescent="0.25">
      <c r="A14" s="40">
        <v>10</v>
      </c>
      <c r="B14" s="14" t="s">
        <v>24</v>
      </c>
      <c r="C14" s="15">
        <f>C13/$O13</f>
        <v>0.17010374547327015</v>
      </c>
      <c r="D14" s="16"/>
      <c r="E14" s="17">
        <f>E13/$O13</f>
        <v>0.16063243375568742</v>
      </c>
      <c r="F14" s="16"/>
      <c r="G14" s="17">
        <f>G13/$O13</f>
        <v>0.13296134658078892</v>
      </c>
      <c r="H14" s="16"/>
      <c r="I14" s="17">
        <f>I13/$O13</f>
        <v>0.19697289449026278</v>
      </c>
      <c r="J14" s="16"/>
      <c r="K14" s="17">
        <f>K13/$O13</f>
        <v>0.10019162101246802</v>
      </c>
      <c r="L14" s="16"/>
      <c r="M14" s="17">
        <f>M13/$O13</f>
        <v>0.23913795868752269</v>
      </c>
      <c r="N14" s="16"/>
      <c r="O14" s="19">
        <f>SUM(C14,E14,G14,I14,K14,M14)</f>
        <v>1</v>
      </c>
      <c r="P14" s="33"/>
    </row>
    <row r="15" spans="1:16" ht="30" x14ac:dyDescent="0.25">
      <c r="A15" s="40">
        <v>11</v>
      </c>
      <c r="B15" s="37" t="s">
        <v>18</v>
      </c>
      <c r="C15" s="3">
        <v>1952</v>
      </c>
      <c r="D15" s="18">
        <f>C15/C$25</f>
        <v>9.2778311168569445E-3</v>
      </c>
      <c r="E15" s="4">
        <v>2243</v>
      </c>
      <c r="F15" s="18">
        <f>E15/E$25</f>
        <v>1.4312240379277561E-2</v>
      </c>
      <c r="G15" s="4">
        <v>4967</v>
      </c>
      <c r="H15" s="18">
        <f>G15/G$25</f>
        <v>3.8108609921895381E-2</v>
      </c>
      <c r="I15" s="4">
        <v>2307</v>
      </c>
      <c r="J15" s="18">
        <f>I15/I$25</f>
        <v>2.1518515063893292E-2</v>
      </c>
      <c r="K15" s="4">
        <v>656</v>
      </c>
      <c r="L15" s="18">
        <f>K15/K$25</f>
        <v>7.6328772223773619E-3</v>
      </c>
      <c r="M15" s="4">
        <v>987</v>
      </c>
      <c r="N15" s="18">
        <f>M15/M$25</f>
        <v>1.820999612553274E-2</v>
      </c>
      <c r="O15" s="6">
        <f>SUM(C15,E15,G15,I15,K15,M15)</f>
        <v>13112</v>
      </c>
      <c r="P15" s="34">
        <f>O15/O$25</f>
        <v>1.7604584281007404E-2</v>
      </c>
    </row>
    <row r="16" spans="1:16" x14ac:dyDescent="0.25">
      <c r="A16" s="40">
        <v>12</v>
      </c>
      <c r="B16" s="14" t="s">
        <v>24</v>
      </c>
      <c r="C16" s="15">
        <f>C15/$O15</f>
        <v>0.14887126296522268</v>
      </c>
      <c r="D16" s="16"/>
      <c r="E16" s="17">
        <f>E15/$O15</f>
        <v>0.17106467358145211</v>
      </c>
      <c r="F16" s="16"/>
      <c r="G16" s="17">
        <f>G15/$O15</f>
        <v>0.37881330079316655</v>
      </c>
      <c r="H16" s="16"/>
      <c r="I16" s="17">
        <f>I15/$O15</f>
        <v>0.17594569859670531</v>
      </c>
      <c r="J16" s="16"/>
      <c r="K16" s="17">
        <f>K15/$O15</f>
        <v>5.0030506406345335E-2</v>
      </c>
      <c r="L16" s="16"/>
      <c r="M16" s="17">
        <f>M15/$O15</f>
        <v>7.5274557657107999E-2</v>
      </c>
      <c r="N16" s="16"/>
      <c r="O16" s="19">
        <f>SUM(C16,E16,G16,I16,K16,M16)</f>
        <v>1</v>
      </c>
      <c r="P16" s="33"/>
    </row>
    <row r="17" spans="1:16" ht="30" x14ac:dyDescent="0.25">
      <c r="A17" s="40">
        <v>13</v>
      </c>
      <c r="B17" s="37" t="s">
        <v>19</v>
      </c>
      <c r="C17" s="3">
        <v>2605</v>
      </c>
      <c r="D17" s="18">
        <f>C17/C$25</f>
        <v>1.2381531792731732E-2</v>
      </c>
      <c r="E17" s="4">
        <v>1745</v>
      </c>
      <c r="F17" s="18">
        <f>E17/E$25</f>
        <v>1.1134578449326502E-2</v>
      </c>
      <c r="G17" s="4">
        <v>384</v>
      </c>
      <c r="H17" s="18">
        <f>G17/G$25</f>
        <v>2.9461860700639875E-3</v>
      </c>
      <c r="I17" s="4">
        <v>4085</v>
      </c>
      <c r="J17" s="18">
        <f>I17/I$25</f>
        <v>3.8102788918944128E-2</v>
      </c>
      <c r="K17" s="4">
        <v>2517</v>
      </c>
      <c r="L17" s="18">
        <f>K17/K$25</f>
        <v>2.9286512147444849E-2</v>
      </c>
      <c r="M17" s="4">
        <v>1758</v>
      </c>
      <c r="N17" s="18">
        <f>M17/M$25</f>
        <v>3.2434825925720931E-2</v>
      </c>
      <c r="O17" s="6">
        <f>SUM(C17,E17,G17,I17,K17,M17)</f>
        <v>13094</v>
      </c>
      <c r="P17" s="34">
        <f>O17/O$25</f>
        <v>1.7580416913934634E-2</v>
      </c>
    </row>
    <row r="18" spans="1:16" x14ac:dyDescent="0.25">
      <c r="A18" s="40">
        <v>14</v>
      </c>
      <c r="B18" s="14" t="s">
        <v>24</v>
      </c>
      <c r="C18" s="15">
        <f>C17/$O17</f>
        <v>0.198946082175042</v>
      </c>
      <c r="D18" s="16"/>
      <c r="E18" s="17">
        <f>E17/$O17</f>
        <v>0.1332671452573698</v>
      </c>
      <c r="F18" s="16"/>
      <c r="G18" s="17">
        <f>G17/$O17</f>
        <v>2.9326409042309456E-2</v>
      </c>
      <c r="H18" s="16"/>
      <c r="I18" s="17">
        <f>I17/$O17</f>
        <v>0.31197495035894302</v>
      </c>
      <c r="J18" s="16"/>
      <c r="K18" s="17">
        <f>K17/$O17</f>
        <v>0.19222544676951275</v>
      </c>
      <c r="L18" s="16"/>
      <c r="M18" s="17">
        <f>M17/$O17</f>
        <v>0.13425996639682297</v>
      </c>
      <c r="N18" s="16"/>
      <c r="O18" s="19">
        <f>SUM(C18,E18,G18,I18,K18,M18)</f>
        <v>1</v>
      </c>
      <c r="P18" s="33"/>
    </row>
    <row r="19" spans="1:16" ht="30" x14ac:dyDescent="0.25">
      <c r="A19" s="40">
        <v>15</v>
      </c>
      <c r="B19" s="37" t="s">
        <v>20</v>
      </c>
      <c r="C19" s="3">
        <v>115</v>
      </c>
      <c r="D19" s="18">
        <f>C19/C$25</f>
        <v>5.4659353403614175E-4</v>
      </c>
      <c r="E19" s="4">
        <v>338</v>
      </c>
      <c r="F19" s="18">
        <f>E19/E$25</f>
        <v>2.1567263701274255E-3</v>
      </c>
      <c r="G19" s="4">
        <v>5614</v>
      </c>
      <c r="H19" s="18">
        <f>G19/G$25</f>
        <v>4.3072626555570898E-2</v>
      </c>
      <c r="I19" s="4">
        <v>750</v>
      </c>
      <c r="J19" s="18">
        <f>I19/I$25</f>
        <v>6.9956160805894974E-3</v>
      </c>
      <c r="K19" s="4" t="s">
        <v>23</v>
      </c>
      <c r="L19" s="4" t="s">
        <v>23</v>
      </c>
      <c r="M19" s="4" t="s">
        <v>23</v>
      </c>
      <c r="N19" s="18" t="s">
        <v>23</v>
      </c>
      <c r="O19" s="6">
        <f>SUM(C19,E19,G19,I19,K19,M19)</f>
        <v>6817</v>
      </c>
      <c r="P19" s="34">
        <f>O19/O$25</f>
        <v>9.1527189630588365E-3</v>
      </c>
    </row>
    <row r="20" spans="1:16" x14ac:dyDescent="0.25">
      <c r="A20" s="40">
        <v>16</v>
      </c>
      <c r="B20" s="14" t="s">
        <v>24</v>
      </c>
      <c r="C20" s="15">
        <f>C19/$O19</f>
        <v>1.6869590729059705E-2</v>
      </c>
      <c r="D20" s="16"/>
      <c r="E20" s="17">
        <f>E19/$O19</f>
        <v>4.958192753410591E-2</v>
      </c>
      <c r="F20" s="16"/>
      <c r="G20" s="17">
        <f>G19/$O19</f>
        <v>0.82352941176470584</v>
      </c>
      <c r="H20" s="16"/>
      <c r="I20" s="17">
        <f>I19/$O19</f>
        <v>0.1100190699721285</v>
      </c>
      <c r="J20" s="16"/>
      <c r="K20" s="4" t="s">
        <v>23</v>
      </c>
      <c r="L20" s="16"/>
      <c r="M20" s="4" t="s">
        <v>23</v>
      </c>
      <c r="N20" s="16"/>
      <c r="O20" s="19">
        <f>SUM(C20,E20,G20,I20,K20,M20)</f>
        <v>1</v>
      </c>
      <c r="P20" s="33"/>
    </row>
    <row r="21" spans="1:16" ht="30" x14ac:dyDescent="0.25">
      <c r="A21" s="40">
        <v>17</v>
      </c>
      <c r="B21" s="37" t="s">
        <v>21</v>
      </c>
      <c r="C21" s="3">
        <v>746</v>
      </c>
      <c r="D21" s="18">
        <f>C21/C$25</f>
        <v>3.545728490356189E-3</v>
      </c>
      <c r="E21" s="4">
        <v>2543</v>
      </c>
      <c r="F21" s="18">
        <f>E21/E$25</f>
        <v>1.6226494553946872E-2</v>
      </c>
      <c r="G21" s="4">
        <v>1774</v>
      </c>
      <c r="H21" s="18">
        <f>G21/G$25</f>
        <v>1.3610765854931026E-2</v>
      </c>
      <c r="I21" s="4">
        <v>2785</v>
      </c>
      <c r="J21" s="18">
        <f>I21/I$25</f>
        <v>2.5977054379255668E-2</v>
      </c>
      <c r="K21" s="4">
        <v>51</v>
      </c>
      <c r="L21" s="18">
        <f>K21/K$25</f>
        <v>5.9340966210555716E-4</v>
      </c>
      <c r="M21" s="4" t="s">
        <v>23</v>
      </c>
      <c r="N21" s="18" t="s">
        <v>23</v>
      </c>
      <c r="O21" s="6">
        <f>SUM(C21,E21,G21,I21,K21,M21)</f>
        <v>7899</v>
      </c>
      <c r="P21" s="34">
        <f>O21/O$25</f>
        <v>1.0605446250432998E-2</v>
      </c>
    </row>
    <row r="22" spans="1:16" x14ac:dyDescent="0.25">
      <c r="A22" s="40">
        <v>18</v>
      </c>
      <c r="B22" s="14" t="s">
        <v>24</v>
      </c>
      <c r="C22" s="15">
        <f>C21/$O21</f>
        <v>9.4442334472718062E-2</v>
      </c>
      <c r="D22" s="16"/>
      <c r="E22" s="17">
        <f>E21/$O21</f>
        <v>0.32193948601088745</v>
      </c>
      <c r="F22" s="16"/>
      <c r="G22" s="17">
        <f>G21/$O21</f>
        <v>0.22458539055576654</v>
      </c>
      <c r="H22" s="16"/>
      <c r="I22" s="17">
        <f>I21/$O21</f>
        <v>0.3525762754779086</v>
      </c>
      <c r="J22" s="16"/>
      <c r="K22" s="17">
        <f>K21/$O21</f>
        <v>6.4565134827193312E-3</v>
      </c>
      <c r="L22" s="16"/>
      <c r="M22" s="4" t="s">
        <v>23</v>
      </c>
      <c r="N22" s="16"/>
      <c r="O22" s="19">
        <f>SUM(C22,E22,G22,I22,K22,M22)</f>
        <v>1</v>
      </c>
      <c r="P22" s="33"/>
    </row>
    <row r="23" spans="1:16" ht="30" x14ac:dyDescent="0.25">
      <c r="A23" s="40">
        <v>19</v>
      </c>
      <c r="B23" s="37" t="s">
        <v>22</v>
      </c>
      <c r="C23" s="3">
        <v>1519</v>
      </c>
      <c r="D23" s="18">
        <f>C23/C$25</f>
        <v>7.2197876365295592E-3</v>
      </c>
      <c r="E23" s="4">
        <v>2020</v>
      </c>
      <c r="F23" s="18">
        <f>E23/E$25</f>
        <v>1.2889311442773372E-2</v>
      </c>
      <c r="G23" s="4">
        <v>2512</v>
      </c>
      <c r="H23" s="18">
        <f>G23/G$25</f>
        <v>1.927296720833525E-2</v>
      </c>
      <c r="I23" s="4">
        <v>4880</v>
      </c>
      <c r="J23" s="18">
        <f>I23/I$25</f>
        <v>4.5518141964368992E-2</v>
      </c>
      <c r="K23" s="4">
        <v>2141</v>
      </c>
      <c r="L23" s="18">
        <f>K23/K$25</f>
        <v>2.49115703248627E-2</v>
      </c>
      <c r="M23" s="4">
        <v>3316</v>
      </c>
      <c r="N23" s="18">
        <f>M23/M$25</f>
        <v>6.1179683031678381E-2</v>
      </c>
      <c r="O23" s="6">
        <f>SUM(C23,E23,G23,I23,K23,M23)</f>
        <v>16388</v>
      </c>
      <c r="P23" s="34">
        <f>O23/O$25</f>
        <v>2.2003045088251169E-2</v>
      </c>
    </row>
    <row r="24" spans="1:16" ht="15.75" thickBot="1" x14ac:dyDescent="0.3">
      <c r="A24" s="40">
        <v>20</v>
      </c>
      <c r="B24" s="14" t="s">
        <v>24</v>
      </c>
      <c r="C24" s="15">
        <f>C23/$O23</f>
        <v>9.2689773004637543E-2</v>
      </c>
      <c r="D24" s="16"/>
      <c r="E24" s="17">
        <f>E23/$O23</f>
        <v>0.12326092262631194</v>
      </c>
      <c r="F24" s="16"/>
      <c r="G24" s="17">
        <f>G23/$O23</f>
        <v>0.15328288991945327</v>
      </c>
      <c r="H24" s="16"/>
      <c r="I24" s="17">
        <f>I23/$O23</f>
        <v>0.29777886258237735</v>
      </c>
      <c r="J24" s="16"/>
      <c r="K24" s="17">
        <f>K23/$O23</f>
        <v>0.13064437393214548</v>
      </c>
      <c r="L24" s="16"/>
      <c r="M24" s="17">
        <f>M23/$O23</f>
        <v>0.20234317793507445</v>
      </c>
      <c r="N24" s="16"/>
      <c r="O24" s="19">
        <f>SUM(C24,E24,G24,I24,K24,M24)</f>
        <v>1</v>
      </c>
      <c r="P24" s="33"/>
    </row>
    <row r="25" spans="1:16" x14ac:dyDescent="0.25">
      <c r="A25" s="40">
        <v>21</v>
      </c>
      <c r="B25" s="26" t="s">
        <v>8</v>
      </c>
      <c r="C25" s="5">
        <f>SUM(C5,C7,C9,C11,C13,C15,C17,C19,C21,C23)</f>
        <v>210394</v>
      </c>
      <c r="D25" s="32">
        <f>SUM(D5,D7,D9,D11,D13,D15,D17,D19,D21,D23)</f>
        <v>1</v>
      </c>
      <c r="E25" s="28">
        <f>SUM(E5,E7,E9,E11,E13,E15,E17,E19,E21,E23)</f>
        <v>156719</v>
      </c>
      <c r="F25" s="32">
        <f>SUM(F5,F7,F9,F11,F13,F15,F17,F19,F21,F23)</f>
        <v>1</v>
      </c>
      <c r="G25" s="28">
        <f t="shared" ref="D25:O25" si="0">SUM(G5,G7,G9,G11,G13,G15,G17,G19,G21,G23)</f>
        <v>130338</v>
      </c>
      <c r="H25" s="32">
        <f>SUM(H5,H7,H9,H11,H13,H15,H17,H19,H21,H23)</f>
        <v>1</v>
      </c>
      <c r="I25" s="28">
        <f>SUM(I5,I7,I9,I11,I13,I15,I17,I19,I21,I23)</f>
        <v>107210</v>
      </c>
      <c r="J25" s="32">
        <f>SUM(J5,J7,J9,J11,J13,J15,J17,J19,J21,J23)</f>
        <v>0.99999999999999989</v>
      </c>
      <c r="K25" s="27">
        <f t="shared" si="0"/>
        <v>85944</v>
      </c>
      <c r="L25" s="32">
        <f>SUM(L5,L7,L9,L11,L13,L15,L17,L19,L21,L23)</f>
        <v>0.99999999999999989</v>
      </c>
      <c r="M25" s="28">
        <f t="shared" si="0"/>
        <v>54201</v>
      </c>
      <c r="N25" s="32">
        <f>SUM(N5,N7,N9,N11,N13,N15,N17,N19,N21,N23)</f>
        <v>1</v>
      </c>
      <c r="O25" s="5">
        <f>SUM(O5,O7,O9,O11,O13,O15,O17,O19,O21,O23)</f>
        <v>744806</v>
      </c>
      <c r="P25" s="30">
        <f>SUM(P5,P7,P9,P11,P13,P15,P17,P19,P21,P23)</f>
        <v>1</v>
      </c>
    </row>
    <row r="26" spans="1:16" ht="15.75" thickBot="1" x14ac:dyDescent="0.3">
      <c r="A26" s="40">
        <v>22</v>
      </c>
      <c r="B26" s="20" t="s">
        <v>24</v>
      </c>
      <c r="C26" s="21">
        <f>C25/$O25</f>
        <v>0.28248161266155214</v>
      </c>
      <c r="D26" s="22"/>
      <c r="E26" s="23">
        <f>E25/$O25</f>
        <v>0.21041586668206216</v>
      </c>
      <c r="F26" s="22"/>
      <c r="G26" s="23">
        <f>G25/$O25</f>
        <v>0.17499590497391268</v>
      </c>
      <c r="H26" s="22"/>
      <c r="I26" s="23">
        <f>I25/$O25</f>
        <v>0.14394352354841394</v>
      </c>
      <c r="J26" s="22"/>
      <c r="K26" s="23">
        <f>K25/$O25</f>
        <v>0.11539112198344267</v>
      </c>
      <c r="L26" s="22"/>
      <c r="M26" s="23">
        <f>M25/$O25</f>
        <v>7.27719701506164E-2</v>
      </c>
      <c r="N26" s="24"/>
      <c r="O26" s="21">
        <f>SUM(C26,E26,G26,I26,K26,M26)</f>
        <v>1</v>
      </c>
      <c r="P26" s="25"/>
    </row>
    <row r="27" spans="1:16" x14ac:dyDescent="0.25">
      <c r="A27" s="40">
        <v>23</v>
      </c>
    </row>
    <row r="28" spans="1:16" x14ac:dyDescent="0.25">
      <c r="A28" s="40">
        <v>24</v>
      </c>
      <c r="B28" t="s">
        <v>26</v>
      </c>
    </row>
    <row r="29" spans="1:16" x14ac:dyDescent="0.25">
      <c r="A29" s="40">
        <v>25</v>
      </c>
    </row>
    <row r="30" spans="1:16" x14ac:dyDescent="0.25">
      <c r="A30" s="40">
        <v>26</v>
      </c>
      <c r="B30" t="s">
        <v>27</v>
      </c>
    </row>
    <row r="31" spans="1:16" x14ac:dyDescent="0.25">
      <c r="A31" s="40">
        <v>27</v>
      </c>
      <c r="B31" t="s">
        <v>28</v>
      </c>
    </row>
  </sheetData>
  <autoFilter ref="A4:P4"/>
  <mergeCells count="9">
    <mergeCell ref="C1:P1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2018-09-18T14:59:41Z</dcterms:modified>
</cp:coreProperties>
</file>