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FI\Originals_more_recent\Tabular_data\Info_level_B\Topic_Protection\"/>
    </mc:Choice>
  </mc:AlternateContent>
  <bookViews>
    <workbookView xWindow="0" yWindow="0" windowWidth="28680" windowHeight="9360"/>
  </bookViews>
  <sheets>
    <sheet name="Luke_Met_Suojelu_01" sheetId="3" r:id="rId1"/>
  </sheets>
  <calcPr calcId="162913" iterateDelta="1E-4"/>
</workbook>
</file>

<file path=xl/calcChain.xml><?xml version="1.0" encoding="utf-8"?>
<calcChain xmlns="http://schemas.openxmlformats.org/spreadsheetml/2006/main">
  <c r="O7" i="3" l="1"/>
  <c r="O8" i="3"/>
  <c r="O9" i="3"/>
  <c r="O10" i="3"/>
  <c r="O11" i="3"/>
  <c r="O12" i="3"/>
  <c r="O13" i="3"/>
  <c r="O14" i="3"/>
  <c r="O15" i="3"/>
  <c r="O16" i="3"/>
  <c r="O6" i="3"/>
  <c r="M8" i="3"/>
  <c r="M16" i="3"/>
  <c r="K16" i="3"/>
  <c r="K15" i="3"/>
  <c r="K14" i="3"/>
  <c r="K13" i="3"/>
  <c r="K12" i="3"/>
  <c r="K11" i="3"/>
  <c r="K10" i="3"/>
  <c r="K9" i="3"/>
  <c r="M9" i="3" s="1"/>
  <c r="K8" i="3"/>
  <c r="K7" i="3"/>
  <c r="K6" i="3"/>
  <c r="K5" i="3"/>
  <c r="I16" i="3"/>
  <c r="I15" i="3"/>
  <c r="I14" i="3"/>
  <c r="I13" i="3"/>
  <c r="I12" i="3"/>
  <c r="I11" i="3"/>
  <c r="I10" i="3"/>
  <c r="I9" i="3"/>
  <c r="I8" i="3"/>
  <c r="I7" i="3"/>
  <c r="I6" i="3"/>
  <c r="I5" i="3"/>
  <c r="G16" i="3"/>
  <c r="G15" i="3"/>
  <c r="G14" i="3"/>
  <c r="G13" i="3"/>
  <c r="G12" i="3"/>
  <c r="G11" i="3"/>
  <c r="G10" i="3"/>
  <c r="G9" i="3"/>
  <c r="G8" i="3"/>
  <c r="G7" i="3"/>
  <c r="G6" i="3"/>
  <c r="G5" i="3"/>
  <c r="E16" i="3"/>
  <c r="E15" i="3"/>
  <c r="M15" i="3" s="1"/>
  <c r="E14" i="3"/>
  <c r="E13" i="3"/>
  <c r="E12" i="3"/>
  <c r="E11" i="3"/>
  <c r="E10" i="3"/>
  <c r="E9" i="3"/>
  <c r="E8" i="3"/>
  <c r="E7" i="3"/>
  <c r="M7" i="3" s="1"/>
  <c r="E6" i="3"/>
  <c r="E5" i="3"/>
  <c r="M5" i="3" s="1"/>
  <c r="C6" i="3"/>
  <c r="M6" i="3" s="1"/>
  <c r="C7" i="3"/>
  <c r="C8" i="3"/>
  <c r="C9" i="3"/>
  <c r="C10" i="3"/>
  <c r="M10" i="3" s="1"/>
  <c r="C11" i="3"/>
  <c r="M11" i="3" s="1"/>
  <c r="C12" i="3"/>
  <c r="M12" i="3" s="1"/>
  <c r="C13" i="3"/>
  <c r="M13" i="3" s="1"/>
  <c r="C14" i="3"/>
  <c r="M14" i="3" s="1"/>
  <c r="C15" i="3"/>
  <c r="C16" i="3"/>
  <c r="C5" i="3"/>
</calcChain>
</file>

<file path=xl/sharedStrings.xml><?xml version="1.0" encoding="utf-8"?>
<sst xmlns="http://schemas.openxmlformats.org/spreadsheetml/2006/main" count="59" uniqueCount="45">
  <si>
    <t>Water</t>
  </si>
  <si>
    <t>TOTAL</t>
  </si>
  <si>
    <t>TOTAL AREA OF THE LAND CLASS (NFI 11)</t>
  </si>
  <si>
    <t>..</t>
  </si>
  <si>
    <t>1A Nature reserves and sites reserved for nature conservation</t>
  </si>
  <si>
    <t>1B Other statutory protected areas</t>
  </si>
  <si>
    <t>1A+1B+1C STATUTORY PROTECTED AREAS</t>
  </si>
  <si>
    <t>2A Special biodiversity sites in commercial forests, no forestry measures</t>
  </si>
  <si>
    <t>2B Biodiversity sites in commercial forests, restricted forestry use</t>
  </si>
  <si>
    <t>2A+2B BIODIVERSITY CONSERVATION SITES IN COMMERCIAL FORESTS, TOTAL</t>
  </si>
  <si>
    <t>1A+1B+1C+2A+2B PROTECTED FORESTS, TOTAL</t>
  </si>
  <si>
    <t xml:space="preserve">Description of the protection categories are only in finnish / swedish
The area of forestry land is based on the 11th National Forest Inventory (NFI11), 2009-2013
Forest land and poorly productive forest land together form a wooded land area, forest
With regard to state-owned areas and statutory protected areas on privately owned land (excluding forest habitats of special importance referred to in the Forest Act and sites eligible for environmental forestry subsidy under the legislation concerning the financing of sustainable forestry), the land class other includes not only other forestry areas but also areas falling into other land use classes inside protected areas
Forests supporting conservation of nature values include only state-owned areas and research forests in the Åland Islands
Source: OSF: Natural Resources Institute Finland
</t>
  </si>
  <si>
    <t>Latest update:</t>
  </si>
  <si>
    <t>20160919 09:00</t>
  </si>
  <si>
    <t>Source:</t>
  </si>
  <si>
    <t>OSF: Natural Resources Institute Finland, Forest protection</t>
  </si>
  <si>
    <t>Contact:</t>
  </si>
  <si>
    <t>&lt;A HREF=http://stat.luke.fi/en/forest-protection TARGET=_blank&gt;The home page of statistics&lt;/A&gt;</t>
  </si>
  <si>
    <t>Copyright</t>
  </si>
  <si>
    <t>Units:</t>
  </si>
  <si>
    <t>1 000 ha, percentage</t>
  </si>
  <si>
    <t>Database:</t>
  </si>
  <si>
    <t>LUKE/Tilastot</t>
  </si>
  <si>
    <t>Internal reference code:</t>
  </si>
  <si>
    <t>Luke_Met_Suojelu_01</t>
  </si>
  <si>
    <t>1B1 Other statutory protected areas, no felling</t>
  </si>
  <si>
    <t>1B2 Other statutory protected areas, cautious felling possible</t>
  </si>
  <si>
    <t>1C Fixed-term protection areas</t>
  </si>
  <si>
    <t>3 FORESTS SUPPORTING CONSERVATION OF NATURE VALUES,
other special sites, restricted forestry use</t>
  </si>
  <si>
    <t>%</t>
  </si>
  <si>
    <t>in 1 000 ha</t>
  </si>
  <si>
    <t>Forestry land - Forest land</t>
  </si>
  <si>
    <t>Forestry land - Poorly productive forest land</t>
  </si>
  <si>
    <t>Forestry land - Unproductive land</t>
  </si>
  <si>
    <t>Forestry land - Forest roads, depots etc.</t>
  </si>
  <si>
    <t>Forestry land - Total</t>
  </si>
  <si>
    <t>Forestry land - Forest land and poorly productive forest land, total</t>
  </si>
  <si>
    <t>% of TOTAL including Water</t>
  </si>
  <si>
    <t>Protection Categories</t>
  </si>
  <si>
    <t>Value adding steps:</t>
  </si>
  <si>
    <t>Columns with percentage values added</t>
  </si>
  <si>
    <t>Table formated</t>
  </si>
  <si>
    <t>Table Quality checked: Totals</t>
  </si>
  <si>
    <t>JRC value adding: 2019-02</t>
  </si>
  <si>
    <t>Protected areas, biodiversity conservation sites in commercial forests and forests supporting conservation of nature values (in 1000 ha) by Land classes in NFI 11 (2009-2013) by various Protection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</si>
</sst>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s>
  <fills count="3">
    <fill>
      <patternFill patternType="none"/>
    </fill>
    <fill>
      <patternFill patternType="gray125"/>
    </fill>
    <fill>
      <patternFill patternType="solid">
        <fgColor rgb="FFFFA07A"/>
        <bgColor rgb="FFFFA07A"/>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pplyNumberFormat="0" applyBorder="0" applyAlignment="0"/>
    <xf numFmtId="9" fontId="3" fillId="0" borderId="0" applyFont="0" applyFill="0" applyBorder="0" applyAlignment="0" applyProtection="0"/>
  </cellStyleXfs>
  <cellXfs count="73">
    <xf numFmtId="0" fontId="0" fillId="0" borderId="0" xfId="0" applyFill="1" applyProtection="1"/>
    <xf numFmtId="0" fontId="1" fillId="0" borderId="0" xfId="0" applyFont="1" applyFill="1" applyProtection="1"/>
    <xf numFmtId="0" fontId="2" fillId="0" borderId="0" xfId="0" applyFont="1" applyFill="1" applyProtection="1"/>
    <xf numFmtId="0" fontId="0" fillId="0" borderId="0" xfId="0" applyFill="1" applyAlignment="1" applyProtection="1">
      <alignment wrapText="1"/>
    </xf>
    <xf numFmtId="0" fontId="0" fillId="0" borderId="0" xfId="0" applyFill="1" applyAlignment="1" applyProtection="1">
      <alignment vertical="top"/>
    </xf>
    <xf numFmtId="0" fontId="2" fillId="0" borderId="1" xfId="0" applyFont="1" applyFill="1" applyBorder="1" applyAlignment="1" applyProtection="1">
      <alignment horizontal="center" vertical="top" wrapText="1"/>
    </xf>
    <xf numFmtId="0" fontId="2" fillId="0" borderId="2"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2" fillId="0" borderId="4" xfId="0" applyFont="1" applyFill="1" applyBorder="1" applyAlignment="1" applyProtection="1">
      <alignment horizontal="center" vertical="top" wrapText="1"/>
    </xf>
    <xf numFmtId="3" fontId="0" fillId="0" borderId="5" xfId="0" applyNumberFormat="1" applyFill="1" applyBorder="1" applyProtection="1"/>
    <xf numFmtId="164" fontId="0" fillId="0" borderId="5" xfId="1" applyNumberFormat="1" applyFont="1" applyFill="1" applyBorder="1" applyProtection="1"/>
    <xf numFmtId="3" fontId="0" fillId="0" borderId="10" xfId="0" applyNumberFormat="1" applyFill="1" applyBorder="1" applyProtection="1"/>
    <xf numFmtId="164" fontId="0" fillId="0" borderId="10" xfId="1" applyNumberFormat="1" applyFont="1" applyFill="1" applyBorder="1" applyProtection="1"/>
    <xf numFmtId="3" fontId="2" fillId="0" borderId="10" xfId="0" applyNumberFormat="1" applyFont="1" applyFill="1" applyBorder="1" applyProtection="1"/>
    <xf numFmtId="164" fontId="2" fillId="0" borderId="10" xfId="1" applyNumberFormat="1" applyFont="1" applyFill="1" applyBorder="1" applyProtection="1"/>
    <xf numFmtId="3" fontId="2" fillId="0" borderId="13" xfId="0" applyNumberFormat="1" applyFont="1" applyFill="1" applyBorder="1" applyProtection="1"/>
    <xf numFmtId="164" fontId="2" fillId="0" borderId="13" xfId="1" applyNumberFormat="1" applyFont="1" applyFill="1" applyBorder="1" applyProtection="1"/>
    <xf numFmtId="0" fontId="2" fillId="0" borderId="10" xfId="0" applyFont="1" applyFill="1" applyBorder="1" applyAlignment="1" applyProtection="1">
      <alignment vertical="top"/>
    </xf>
    <xf numFmtId="0" fontId="2" fillId="0" borderId="11" xfId="0" applyFont="1" applyFill="1" applyBorder="1" applyAlignment="1" applyProtection="1">
      <alignment vertical="top"/>
    </xf>
    <xf numFmtId="0" fontId="2" fillId="0" borderId="3" xfId="0" applyFont="1" applyFill="1" applyBorder="1" applyAlignment="1" applyProtection="1">
      <alignment horizontal="center" vertical="top"/>
    </xf>
    <xf numFmtId="0" fontId="2" fillId="0" borderId="15" xfId="0" applyFont="1" applyFill="1" applyBorder="1" applyAlignment="1" applyProtection="1">
      <alignment vertical="top" wrapText="1"/>
    </xf>
    <xf numFmtId="164" fontId="0" fillId="0" borderId="17" xfId="1" applyNumberFormat="1" applyFont="1" applyFill="1" applyBorder="1" applyAlignment="1" applyProtection="1">
      <alignment horizontal="right"/>
    </xf>
    <xf numFmtId="164" fontId="0" fillId="0" borderId="15" xfId="1" applyNumberFormat="1" applyFont="1" applyFill="1" applyBorder="1" applyAlignment="1" applyProtection="1">
      <alignment horizontal="right"/>
    </xf>
    <xf numFmtId="0" fontId="2" fillId="0" borderId="18" xfId="0" applyFont="1" applyFill="1" applyBorder="1" applyAlignment="1" applyProtection="1">
      <alignment vertical="top"/>
    </xf>
    <xf numFmtId="0" fontId="2" fillId="0" borderId="19" xfId="0" applyFont="1" applyFill="1" applyBorder="1" applyAlignment="1" applyProtection="1">
      <alignment vertical="top"/>
    </xf>
    <xf numFmtId="3" fontId="2" fillId="0" borderId="21" xfId="0" applyNumberFormat="1" applyFont="1" applyFill="1" applyBorder="1" applyProtection="1"/>
    <xf numFmtId="3" fontId="2" fillId="0" borderId="19" xfId="0" applyNumberFormat="1" applyFont="1" applyFill="1" applyBorder="1" applyProtection="1"/>
    <xf numFmtId="0" fontId="2" fillId="0" borderId="15" xfId="0" applyFont="1" applyFill="1" applyBorder="1" applyAlignment="1" applyProtection="1">
      <alignment vertical="top"/>
    </xf>
    <xf numFmtId="164" fontId="2" fillId="0" borderId="16" xfId="1" applyNumberFormat="1" applyFont="1" applyFill="1" applyBorder="1" applyProtection="1"/>
    <xf numFmtId="164" fontId="0" fillId="0" borderId="17" xfId="1" applyNumberFormat="1" applyFont="1" applyFill="1" applyBorder="1" applyProtection="1"/>
    <xf numFmtId="164" fontId="0" fillId="0" borderId="15" xfId="1" applyNumberFormat="1" applyFont="1" applyFill="1" applyBorder="1" applyProtection="1"/>
    <xf numFmtId="0" fontId="2" fillId="0" borderId="22" xfId="0" applyFont="1" applyFill="1" applyBorder="1" applyAlignment="1" applyProtection="1">
      <alignment horizontal="center" vertical="top"/>
    </xf>
    <xf numFmtId="0" fontId="2" fillId="0" borderId="23" xfId="0" applyFont="1" applyFill="1" applyBorder="1" applyAlignment="1" applyProtection="1">
      <alignment vertical="top"/>
    </xf>
    <xf numFmtId="3" fontId="0" fillId="0" borderId="25" xfId="0" applyNumberFormat="1" applyFill="1" applyBorder="1" applyProtection="1"/>
    <xf numFmtId="3" fontId="0" fillId="0" borderId="23" xfId="0" applyNumberFormat="1" applyFill="1" applyBorder="1" applyProtection="1"/>
    <xf numFmtId="0" fontId="2" fillId="0" borderId="9" xfId="0" applyFont="1" applyFill="1" applyBorder="1" applyAlignment="1" applyProtection="1">
      <alignment vertical="top"/>
    </xf>
    <xf numFmtId="3" fontId="2" fillId="0" borderId="12" xfId="0" applyNumberFormat="1" applyFont="1" applyFill="1" applyBorder="1" applyProtection="1"/>
    <xf numFmtId="164" fontId="2" fillId="0" borderId="14" xfId="1" applyNumberFormat="1" applyFont="1" applyFill="1" applyBorder="1" applyProtection="1"/>
    <xf numFmtId="3" fontId="2" fillId="0" borderId="7" xfId="0" applyNumberFormat="1" applyFont="1" applyFill="1" applyBorder="1" applyProtection="1"/>
    <xf numFmtId="164" fontId="2" fillId="0" borderId="8" xfId="1" applyNumberFormat="1" applyFont="1" applyFill="1" applyBorder="1" applyProtection="1"/>
    <xf numFmtId="3" fontId="2" fillId="0" borderId="9" xfId="0" applyNumberFormat="1" applyFont="1" applyFill="1" applyBorder="1" applyProtection="1"/>
    <xf numFmtId="164" fontId="2" fillId="0" borderId="11" xfId="1" applyNumberFormat="1" applyFont="1" applyFill="1" applyBorder="1" applyProtection="1"/>
    <xf numFmtId="0" fontId="2" fillId="0" borderId="22" xfId="0" applyFont="1" applyFill="1" applyBorder="1" applyAlignment="1" applyProtection="1">
      <alignment horizontal="center" vertical="top" wrapText="1"/>
    </xf>
    <xf numFmtId="3" fontId="2" fillId="0" borderId="24" xfId="0" applyNumberFormat="1" applyFont="1" applyFill="1" applyBorder="1" applyProtection="1"/>
    <xf numFmtId="0" fontId="0" fillId="0" borderId="19" xfId="0" applyFill="1" applyBorder="1" applyAlignment="1" applyProtection="1">
      <alignment vertical="top"/>
    </xf>
    <xf numFmtId="0" fontId="2" fillId="0" borderId="20" xfId="0" applyFont="1" applyFill="1" applyBorder="1" applyAlignment="1" applyProtection="1">
      <alignment vertical="top" wrapText="1"/>
    </xf>
    <xf numFmtId="0" fontId="0" fillId="0" borderId="21" xfId="0" applyFont="1" applyFill="1" applyBorder="1" applyAlignment="1" applyProtection="1">
      <alignment vertical="top" wrapText="1"/>
    </xf>
    <xf numFmtId="0" fontId="0" fillId="0" borderId="19" xfId="0" applyFont="1" applyFill="1" applyBorder="1" applyAlignment="1" applyProtection="1">
      <alignment vertical="top" wrapText="1"/>
    </xf>
    <xf numFmtId="3" fontId="2" fillId="0" borderId="20" xfId="0" applyNumberFormat="1" applyFont="1" applyFill="1" applyBorder="1" applyProtection="1"/>
    <xf numFmtId="0" fontId="2" fillId="0" borderId="6" xfId="0" applyFont="1" applyFill="1" applyBorder="1" applyAlignment="1" applyProtection="1">
      <alignment vertical="top" wrapText="1"/>
    </xf>
    <xf numFmtId="3" fontId="2" fillId="0" borderId="26" xfId="0" applyNumberFormat="1" applyFont="1" applyFill="1" applyBorder="1" applyProtection="1"/>
    <xf numFmtId="164" fontId="2" fillId="0" borderId="27" xfId="1" applyNumberFormat="1" applyFont="1" applyFill="1" applyBorder="1" applyProtection="1"/>
    <xf numFmtId="3" fontId="2" fillId="0" borderId="27" xfId="0" applyNumberFormat="1" applyFont="1" applyFill="1" applyBorder="1" applyProtection="1"/>
    <xf numFmtId="164" fontId="2" fillId="0" borderId="28" xfId="1" applyNumberFormat="1" applyFont="1" applyFill="1" applyBorder="1" applyProtection="1"/>
    <xf numFmtId="3" fontId="2" fillId="0" borderId="29" xfId="0" applyNumberFormat="1" applyFont="1" applyFill="1" applyBorder="1" applyProtection="1"/>
    <xf numFmtId="164" fontId="2" fillId="0" borderId="30" xfId="1" applyNumberFormat="1" applyFont="1" applyFill="1" applyBorder="1" applyProtection="1"/>
    <xf numFmtId="3" fontId="2" fillId="2" borderId="26" xfId="0" applyNumberFormat="1" applyFont="1" applyFill="1" applyBorder="1" applyAlignment="1" applyProtection="1">
      <alignment horizontal="right"/>
    </xf>
    <xf numFmtId="3" fontId="2" fillId="2" borderId="28" xfId="0" applyNumberFormat="1" applyFont="1" applyFill="1" applyBorder="1" applyAlignment="1" applyProtection="1">
      <alignment horizontal="right"/>
    </xf>
    <xf numFmtId="3" fontId="2" fillId="2" borderId="6" xfId="0" applyNumberFormat="1" applyFont="1" applyFill="1" applyBorder="1" applyAlignment="1" applyProtection="1">
      <alignment horizontal="right"/>
    </xf>
    <xf numFmtId="0" fontId="0" fillId="0" borderId="18" xfId="0" applyFont="1" applyFill="1" applyBorder="1" applyAlignment="1" applyProtection="1">
      <alignment vertical="top" wrapText="1"/>
    </xf>
    <xf numFmtId="3" fontId="0" fillId="0" borderId="22" xfId="0" applyNumberFormat="1" applyFill="1" applyBorder="1" applyProtection="1"/>
    <xf numFmtId="164" fontId="0" fillId="0" borderId="2" xfId="1" applyNumberFormat="1" applyFont="1" applyFill="1" applyBorder="1" applyProtection="1"/>
    <xf numFmtId="3" fontId="0" fillId="0" borderId="2" xfId="0" applyNumberFormat="1" applyFill="1" applyBorder="1" applyProtection="1"/>
    <xf numFmtId="164" fontId="0" fillId="0" borderId="3" xfId="1" applyNumberFormat="1" applyFont="1" applyFill="1" applyBorder="1" applyProtection="1"/>
    <xf numFmtId="3" fontId="2" fillId="0" borderId="1" xfId="0" applyNumberFormat="1" applyFont="1" applyFill="1" applyBorder="1" applyProtection="1"/>
    <xf numFmtId="164" fontId="2" fillId="0" borderId="4" xfId="1" applyNumberFormat="1" applyFont="1" applyFill="1" applyBorder="1" applyProtection="1"/>
    <xf numFmtId="164" fontId="0" fillId="0" borderId="3" xfId="1" applyNumberFormat="1" applyFont="1" applyFill="1" applyBorder="1" applyAlignment="1" applyProtection="1">
      <alignment horizontal="right"/>
    </xf>
    <xf numFmtId="3" fontId="2" fillId="0" borderId="18" xfId="0" applyNumberFormat="1" applyFont="1" applyFill="1" applyBorder="1" applyProtection="1"/>
    <xf numFmtId="0" fontId="2" fillId="0" borderId="19" xfId="0" applyFont="1" applyFill="1" applyBorder="1" applyAlignment="1" applyProtection="1">
      <alignment vertical="top" wrapText="1"/>
    </xf>
    <xf numFmtId="3" fontId="2" fillId="0" borderId="23" xfId="0" applyNumberFormat="1" applyFont="1" applyFill="1" applyBorder="1" applyProtection="1"/>
    <xf numFmtId="164" fontId="2" fillId="0" borderId="15" xfId="1" applyNumberFormat="1" applyFont="1" applyFill="1" applyBorder="1" applyProtection="1"/>
    <xf numFmtId="164" fontId="2" fillId="0" borderId="15" xfId="1" applyNumberFormat="1" applyFont="1" applyFill="1" applyBorder="1" applyAlignment="1" applyProtection="1">
      <alignment horizontal="right"/>
    </xf>
    <xf numFmtId="164" fontId="2" fillId="0" borderId="16" xfId="1" applyNumberFormat="1" applyFont="1" applyFill="1" applyBorder="1" applyAlignment="1" applyProtection="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tabSelected="1" workbookViewId="0"/>
  </sheetViews>
  <sheetFormatPr defaultColWidth="70.7109375" defaultRowHeight="15" x14ac:dyDescent="0.25"/>
  <cols>
    <col min="2" max="14" width="12.7109375" customWidth="1"/>
    <col min="15" max="15" width="16.28515625" customWidth="1"/>
    <col min="16" max="16" width="15" customWidth="1"/>
    <col min="17" max="36" width="12.7109375" customWidth="1"/>
    <col min="37" max="37" width="14.140625" customWidth="1"/>
  </cols>
  <sheetData>
    <row r="1" spans="1:16" ht="18.75" x14ac:dyDescent="0.3">
      <c r="A1" s="1" t="s">
        <v>44</v>
      </c>
    </row>
    <row r="2" spans="1:16" ht="15.75" thickBot="1" x14ac:dyDescent="0.3"/>
    <row r="3" spans="1:16" s="4" customFormat="1" ht="46.5" customHeight="1" x14ac:dyDescent="0.25">
      <c r="A3" s="23" t="s">
        <v>38</v>
      </c>
      <c r="B3" s="42" t="s">
        <v>31</v>
      </c>
      <c r="C3" s="6"/>
      <c r="D3" s="6" t="s">
        <v>32</v>
      </c>
      <c r="E3" s="7"/>
      <c r="F3" s="5" t="s">
        <v>36</v>
      </c>
      <c r="G3" s="8"/>
      <c r="H3" s="42" t="s">
        <v>33</v>
      </c>
      <c r="I3" s="6"/>
      <c r="J3" s="6" t="s">
        <v>34</v>
      </c>
      <c r="K3" s="7"/>
      <c r="L3" s="5" t="s">
        <v>35</v>
      </c>
      <c r="M3" s="8"/>
      <c r="N3" s="31" t="s">
        <v>0</v>
      </c>
      <c r="O3" s="19"/>
      <c r="P3" s="23" t="s">
        <v>1</v>
      </c>
    </row>
    <row r="4" spans="1:16" s="4" customFormat="1" ht="30.75" thickBot="1" x14ac:dyDescent="0.3">
      <c r="A4" s="44"/>
      <c r="B4" s="32" t="s">
        <v>30</v>
      </c>
      <c r="C4" s="17" t="s">
        <v>29</v>
      </c>
      <c r="D4" s="17" t="s">
        <v>30</v>
      </c>
      <c r="E4" s="27" t="s">
        <v>29</v>
      </c>
      <c r="F4" s="35" t="s">
        <v>30</v>
      </c>
      <c r="G4" s="18" t="s">
        <v>29</v>
      </c>
      <c r="H4" s="32" t="s">
        <v>30</v>
      </c>
      <c r="I4" s="17" t="s">
        <v>29</v>
      </c>
      <c r="J4" s="17" t="s">
        <v>30</v>
      </c>
      <c r="K4" s="27" t="s">
        <v>29</v>
      </c>
      <c r="L4" s="35" t="s">
        <v>30</v>
      </c>
      <c r="M4" s="18" t="s">
        <v>29</v>
      </c>
      <c r="N4" s="32" t="s">
        <v>30</v>
      </c>
      <c r="O4" s="20" t="s">
        <v>37</v>
      </c>
      <c r="P4" s="24" t="s">
        <v>30</v>
      </c>
    </row>
    <row r="5" spans="1:16" s="2" customFormat="1" ht="15.75" thickBot="1" x14ac:dyDescent="0.3">
      <c r="A5" s="49" t="s">
        <v>2</v>
      </c>
      <c r="B5" s="50">
        <v>20265</v>
      </c>
      <c r="C5" s="51">
        <f>B5/$L5</f>
        <v>0.77367999083724659</v>
      </c>
      <c r="D5" s="52">
        <v>2502</v>
      </c>
      <c r="E5" s="53">
        <f>D5/$L5</f>
        <v>9.5521704272133773E-2</v>
      </c>
      <c r="F5" s="54">
        <v>22767</v>
      </c>
      <c r="G5" s="55">
        <f>F5/$L5</f>
        <v>0.86920169510938039</v>
      </c>
      <c r="H5" s="50">
        <v>3228</v>
      </c>
      <c r="I5" s="51">
        <f>H5/$L5</f>
        <v>0.12323903332951552</v>
      </c>
      <c r="J5" s="52">
        <v>198</v>
      </c>
      <c r="K5" s="53">
        <f>J5/$L5</f>
        <v>7.5592715611041122E-3</v>
      </c>
      <c r="L5" s="54">
        <v>26193</v>
      </c>
      <c r="M5" s="55">
        <f>SUM(C5,E5,I5,K5)</f>
        <v>1</v>
      </c>
      <c r="N5" s="56" t="s">
        <v>3</v>
      </c>
      <c r="O5" s="57" t="s">
        <v>3</v>
      </c>
      <c r="P5" s="58" t="s">
        <v>3</v>
      </c>
    </row>
    <row r="6" spans="1:16" x14ac:dyDescent="0.25">
      <c r="A6" s="59" t="s">
        <v>4</v>
      </c>
      <c r="B6" s="60">
        <v>934.2</v>
      </c>
      <c r="C6" s="61">
        <f t="shared" ref="C6:E16" si="0">B6/$L6</f>
        <v>0.41107101997711876</v>
      </c>
      <c r="D6" s="62">
        <v>521.29999999999995</v>
      </c>
      <c r="E6" s="63">
        <f t="shared" si="0"/>
        <v>0.22938484555135086</v>
      </c>
      <c r="F6" s="64">
        <v>1455.5</v>
      </c>
      <c r="G6" s="65">
        <f t="shared" ref="G6" si="1">F6/$L6</f>
        <v>0.64045586552846967</v>
      </c>
      <c r="H6" s="60">
        <v>807.2</v>
      </c>
      <c r="I6" s="61">
        <f t="shared" ref="I6" si="2">H6/$L6</f>
        <v>0.35518789052186928</v>
      </c>
      <c r="J6" s="62">
        <v>10</v>
      </c>
      <c r="K6" s="63">
        <f t="shared" ref="K6" si="3">J6/$L6</f>
        <v>4.4002464137991729E-3</v>
      </c>
      <c r="L6" s="64">
        <v>2272.6</v>
      </c>
      <c r="M6" s="65">
        <f t="shared" ref="M6:M16" si="4">SUM(C6,E6,I6,K6)</f>
        <v>1.0000440024641379</v>
      </c>
      <c r="N6" s="60">
        <v>562.5</v>
      </c>
      <c r="O6" s="66">
        <f>N6/P6</f>
        <v>0.19839870203160273</v>
      </c>
      <c r="P6" s="67">
        <v>2835.2</v>
      </c>
    </row>
    <row r="7" spans="1:16" x14ac:dyDescent="0.25">
      <c r="A7" s="46" t="s">
        <v>5</v>
      </c>
      <c r="B7" s="33">
        <v>387.6</v>
      </c>
      <c r="C7" s="10">
        <f t="shared" si="0"/>
        <v>0.22376169033598892</v>
      </c>
      <c r="D7" s="9">
        <v>542.5</v>
      </c>
      <c r="E7" s="29">
        <f t="shared" si="0"/>
        <v>0.31318554439441171</v>
      </c>
      <c r="F7" s="38">
        <v>930.1</v>
      </c>
      <c r="G7" s="39">
        <f t="shared" ref="G7" si="5">F7/$L7</f>
        <v>0.53694723473040062</v>
      </c>
      <c r="H7" s="33">
        <v>787.7</v>
      </c>
      <c r="I7" s="10">
        <f t="shared" ref="I7" si="6">H7/$L7</f>
        <v>0.45473963745525925</v>
      </c>
      <c r="J7" s="9">
        <v>14.3</v>
      </c>
      <c r="K7" s="29">
        <f t="shared" ref="K7" si="7">J7/$L7</f>
        <v>8.2553977600738938E-3</v>
      </c>
      <c r="L7" s="38">
        <v>1732.2</v>
      </c>
      <c r="M7" s="39">
        <f t="shared" si="4"/>
        <v>0.99994226994573376</v>
      </c>
      <c r="N7" s="33">
        <v>920.6</v>
      </c>
      <c r="O7" s="21">
        <f t="shared" ref="O7:O16" si="8">N7/P7</f>
        <v>0.34702955367913146</v>
      </c>
      <c r="P7" s="25">
        <v>2652.8</v>
      </c>
    </row>
    <row r="8" spans="1:16" x14ac:dyDescent="0.25">
      <c r="A8" s="46" t="s">
        <v>25</v>
      </c>
      <c r="B8" s="33">
        <v>230.8</v>
      </c>
      <c r="C8" s="10">
        <f t="shared" si="0"/>
        <v>0.15651702156517022</v>
      </c>
      <c r="D8" s="9">
        <v>493.1</v>
      </c>
      <c r="E8" s="29">
        <f t="shared" si="0"/>
        <v>0.33439576834395773</v>
      </c>
      <c r="F8" s="38">
        <v>723.9</v>
      </c>
      <c r="G8" s="39">
        <f t="shared" ref="G8" si="9">F8/$L8</f>
        <v>0.4909127899091279</v>
      </c>
      <c r="H8" s="33">
        <v>749.2</v>
      </c>
      <c r="I8" s="10">
        <f t="shared" ref="I8" si="10">H8/$L8</f>
        <v>0.50806998508069989</v>
      </c>
      <c r="J8" s="9">
        <v>1.5</v>
      </c>
      <c r="K8" s="29">
        <f t="shared" ref="K8" si="11">J8/$L8</f>
        <v>1.0172250101722503E-3</v>
      </c>
      <c r="L8" s="38">
        <v>1474.6</v>
      </c>
      <c r="M8" s="39">
        <f t="shared" si="4"/>
        <v>1.0000000000000002</v>
      </c>
      <c r="N8" s="33">
        <v>339.1</v>
      </c>
      <c r="O8" s="21">
        <f t="shared" si="8"/>
        <v>0.18696587087169875</v>
      </c>
      <c r="P8" s="25">
        <v>1813.7</v>
      </c>
    </row>
    <row r="9" spans="1:16" x14ac:dyDescent="0.25">
      <c r="A9" s="46" t="s">
        <v>26</v>
      </c>
      <c r="B9" s="33">
        <v>156.80000000000001</v>
      </c>
      <c r="C9" s="10">
        <f t="shared" si="0"/>
        <v>0.60869565217391308</v>
      </c>
      <c r="D9" s="9">
        <v>49.4</v>
      </c>
      <c r="E9" s="29">
        <f t="shared" si="0"/>
        <v>0.19177018633540371</v>
      </c>
      <c r="F9" s="38">
        <v>206.2</v>
      </c>
      <c r="G9" s="39">
        <f t="shared" ref="G9" si="12">F9/$L9</f>
        <v>0.80046583850931663</v>
      </c>
      <c r="H9" s="33">
        <v>38.6</v>
      </c>
      <c r="I9" s="10">
        <f t="shared" ref="I9" si="13">H9/$L9</f>
        <v>0.1498447204968944</v>
      </c>
      <c r="J9" s="9">
        <v>12.8</v>
      </c>
      <c r="K9" s="29">
        <f t="shared" ref="K9" si="14">J9/$L9</f>
        <v>4.9689440993788817E-2</v>
      </c>
      <c r="L9" s="38">
        <v>257.60000000000002</v>
      </c>
      <c r="M9" s="39">
        <f t="shared" si="4"/>
        <v>1.0000000000000002</v>
      </c>
      <c r="N9" s="33">
        <v>581.5</v>
      </c>
      <c r="O9" s="21">
        <f t="shared" si="8"/>
        <v>0.69300440948635444</v>
      </c>
      <c r="P9" s="25">
        <v>839.1</v>
      </c>
    </row>
    <row r="10" spans="1:16" x14ac:dyDescent="0.25">
      <c r="A10" s="46" t="s">
        <v>27</v>
      </c>
      <c r="B10" s="33">
        <v>9.8000000000000007</v>
      </c>
      <c r="C10" s="10">
        <f t="shared" si="0"/>
        <v>0.43171806167400884</v>
      </c>
      <c r="D10" s="9">
        <v>7</v>
      </c>
      <c r="E10" s="29">
        <f t="shared" si="0"/>
        <v>0.30837004405286345</v>
      </c>
      <c r="F10" s="38">
        <v>16.8</v>
      </c>
      <c r="G10" s="39">
        <f t="shared" ref="G10" si="15">F10/$L10</f>
        <v>0.74008810572687234</v>
      </c>
      <c r="H10" s="33">
        <v>5.8</v>
      </c>
      <c r="I10" s="10">
        <f t="shared" ref="I10" si="16">H10/$L10</f>
        <v>0.25550660792951541</v>
      </c>
      <c r="J10" s="9">
        <v>0.1</v>
      </c>
      <c r="K10" s="29">
        <f t="shared" ref="K10" si="17">J10/$L10</f>
        <v>4.4052863436123352E-3</v>
      </c>
      <c r="L10" s="38">
        <v>22.7</v>
      </c>
      <c r="M10" s="39">
        <f t="shared" si="4"/>
        <v>1</v>
      </c>
      <c r="N10" s="33">
        <v>0</v>
      </c>
      <c r="O10" s="21">
        <f t="shared" si="8"/>
        <v>0</v>
      </c>
      <c r="P10" s="25">
        <v>22.7</v>
      </c>
    </row>
    <row r="11" spans="1:16" s="2" customFormat="1" ht="15.75" thickBot="1" x14ac:dyDescent="0.3">
      <c r="A11" s="68" t="s">
        <v>6</v>
      </c>
      <c r="B11" s="69">
        <v>1331.6</v>
      </c>
      <c r="C11" s="14">
        <f t="shared" si="0"/>
        <v>0.33061873075777137</v>
      </c>
      <c r="D11" s="13">
        <v>1070.7</v>
      </c>
      <c r="E11" s="70">
        <f t="shared" si="0"/>
        <v>0.26584069917568776</v>
      </c>
      <c r="F11" s="40">
        <v>2402.3000000000002</v>
      </c>
      <c r="G11" s="41">
        <f t="shared" ref="G11" si="18">F11/$L11</f>
        <v>0.59645942993345924</v>
      </c>
      <c r="H11" s="69">
        <v>1600.8</v>
      </c>
      <c r="I11" s="14">
        <f t="shared" ref="I11" si="19">H11/$L11</f>
        <v>0.39745754295362001</v>
      </c>
      <c r="J11" s="13">
        <v>24.5</v>
      </c>
      <c r="K11" s="70">
        <f t="shared" ref="K11" si="20">J11/$L11</f>
        <v>6.0830271129208467E-3</v>
      </c>
      <c r="L11" s="40">
        <v>4027.6</v>
      </c>
      <c r="M11" s="41">
        <f t="shared" si="4"/>
        <v>1</v>
      </c>
      <c r="N11" s="69">
        <v>1483.2</v>
      </c>
      <c r="O11" s="71">
        <f t="shared" si="8"/>
        <v>0.26914910991344115</v>
      </c>
      <c r="P11" s="26">
        <v>5510.7</v>
      </c>
    </row>
    <row r="12" spans="1:16" x14ac:dyDescent="0.25">
      <c r="A12" s="59" t="s">
        <v>7</v>
      </c>
      <c r="B12" s="60">
        <v>152.69999999999999</v>
      </c>
      <c r="C12" s="61">
        <f t="shared" si="0"/>
        <v>0.53691983122362874</v>
      </c>
      <c r="D12" s="62">
        <v>72.5</v>
      </c>
      <c r="E12" s="63">
        <f t="shared" si="0"/>
        <v>0.25492264416315052</v>
      </c>
      <c r="F12" s="64">
        <v>225.1</v>
      </c>
      <c r="G12" s="65">
        <f t="shared" ref="G12" si="21">F12/$L12</f>
        <v>0.79149085794655416</v>
      </c>
      <c r="H12" s="60">
        <v>58.2</v>
      </c>
      <c r="I12" s="61">
        <f t="shared" ref="I12" si="22">H12/$L12</f>
        <v>0.20464135021097049</v>
      </c>
      <c r="J12" s="62">
        <v>1.1000000000000001</v>
      </c>
      <c r="K12" s="63">
        <f t="shared" ref="K12" si="23">J12/$L12</f>
        <v>3.8677918424753874E-3</v>
      </c>
      <c r="L12" s="64">
        <v>284.39999999999998</v>
      </c>
      <c r="M12" s="65">
        <f t="shared" si="4"/>
        <v>1.0003516174402252</v>
      </c>
      <c r="N12" s="60">
        <v>2.8</v>
      </c>
      <c r="O12" s="66">
        <f t="shared" si="8"/>
        <v>9.7493036211699167E-3</v>
      </c>
      <c r="P12" s="67">
        <v>287.2</v>
      </c>
    </row>
    <row r="13" spans="1:16" x14ac:dyDescent="0.25">
      <c r="A13" s="46" t="s">
        <v>8</v>
      </c>
      <c r="B13" s="33">
        <v>68.8</v>
      </c>
      <c r="C13" s="10">
        <f t="shared" si="0"/>
        <v>0.3665423548215237</v>
      </c>
      <c r="D13" s="9">
        <v>41</v>
      </c>
      <c r="E13" s="29">
        <f t="shared" si="0"/>
        <v>0.21843367075119874</v>
      </c>
      <c r="F13" s="38">
        <v>109.8</v>
      </c>
      <c r="G13" s="39">
        <f t="shared" ref="G13" si="24">F13/$L13</f>
        <v>0.58497602557272244</v>
      </c>
      <c r="H13" s="33">
        <v>77.5</v>
      </c>
      <c r="I13" s="10">
        <f t="shared" ref="I13" si="25">H13/$L13</f>
        <v>0.41289291422482688</v>
      </c>
      <c r="J13" s="9">
        <v>0.4</v>
      </c>
      <c r="K13" s="29">
        <f t="shared" ref="K13" si="26">J13/$L13</f>
        <v>2.1310602024507195E-3</v>
      </c>
      <c r="L13" s="38">
        <v>187.7</v>
      </c>
      <c r="M13" s="39">
        <f t="shared" si="4"/>
        <v>1</v>
      </c>
      <c r="N13" s="33">
        <v>0.6</v>
      </c>
      <c r="O13" s="21">
        <f t="shared" si="8"/>
        <v>3.1864046733935205E-3</v>
      </c>
      <c r="P13" s="25">
        <v>188.3</v>
      </c>
    </row>
    <row r="14" spans="1:16" s="2" customFormat="1" ht="15.75" thickBot="1" x14ac:dyDescent="0.3">
      <c r="A14" s="68" t="s">
        <v>9</v>
      </c>
      <c r="B14" s="69">
        <v>221.5</v>
      </c>
      <c r="C14" s="14">
        <f t="shared" si="0"/>
        <v>0.4691802584198263</v>
      </c>
      <c r="D14" s="13">
        <v>113.4</v>
      </c>
      <c r="E14" s="70">
        <f t="shared" si="0"/>
        <v>0.24020334674857022</v>
      </c>
      <c r="F14" s="40">
        <v>334.9</v>
      </c>
      <c r="G14" s="41">
        <f t="shared" ref="G14" si="27">F14/$L14</f>
        <v>0.70938360516839649</v>
      </c>
      <c r="H14" s="69">
        <v>135.69999999999999</v>
      </c>
      <c r="I14" s="14">
        <f t="shared" ref="I14" si="28">H14/$L14</f>
        <v>0.28743910188519378</v>
      </c>
      <c r="J14" s="13">
        <v>1.5</v>
      </c>
      <c r="K14" s="70">
        <f t="shared" ref="K14" si="29">J14/$L14</f>
        <v>3.1772929464096589E-3</v>
      </c>
      <c r="L14" s="40">
        <v>472.1</v>
      </c>
      <c r="M14" s="41">
        <f t="shared" si="4"/>
        <v>0.99999999999999989</v>
      </c>
      <c r="N14" s="69">
        <v>3.4</v>
      </c>
      <c r="O14" s="71">
        <f t="shared" si="8"/>
        <v>7.1503680336487902E-3</v>
      </c>
      <c r="P14" s="26">
        <v>475.5</v>
      </c>
    </row>
    <row r="15" spans="1:16" s="2" customFormat="1" x14ac:dyDescent="0.25">
      <c r="A15" s="45" t="s">
        <v>10</v>
      </c>
      <c r="B15" s="43">
        <v>1553.1</v>
      </c>
      <c r="C15" s="16">
        <f t="shared" si="0"/>
        <v>0.34515634375625043</v>
      </c>
      <c r="D15" s="15">
        <v>1184.2</v>
      </c>
      <c r="E15" s="28">
        <f t="shared" si="0"/>
        <v>0.26317310042891751</v>
      </c>
      <c r="F15" s="36">
        <v>2737.2</v>
      </c>
      <c r="G15" s="37">
        <f t="shared" ref="G15" si="30">F15/$L15</f>
        <v>0.60830722048136543</v>
      </c>
      <c r="H15" s="43">
        <v>1736.5</v>
      </c>
      <c r="I15" s="16">
        <f t="shared" ref="I15" si="31">H15/$L15</f>
        <v>0.38591461652999093</v>
      </c>
      <c r="J15" s="15">
        <v>26</v>
      </c>
      <c r="K15" s="28">
        <f t="shared" ref="K15" si="32">J15/$L15</f>
        <v>5.7781629886436876E-3</v>
      </c>
      <c r="L15" s="36">
        <v>4499.7</v>
      </c>
      <c r="M15" s="37">
        <f t="shared" si="4"/>
        <v>1.0000222237038026</v>
      </c>
      <c r="N15" s="43">
        <v>1486.6</v>
      </c>
      <c r="O15" s="72">
        <f t="shared" si="8"/>
        <v>0.2483378437071932</v>
      </c>
      <c r="P15" s="48">
        <v>5986.2</v>
      </c>
    </row>
    <row r="16" spans="1:16" ht="30.75" thickBot="1" x14ac:dyDescent="0.3">
      <c r="A16" s="47" t="s">
        <v>28</v>
      </c>
      <c r="B16" s="34">
        <v>343.6</v>
      </c>
      <c r="C16" s="12">
        <f t="shared" si="0"/>
        <v>0.64830188679245282</v>
      </c>
      <c r="D16" s="11">
        <v>89.8</v>
      </c>
      <c r="E16" s="30">
        <f t="shared" si="0"/>
        <v>0.16943396226415094</v>
      </c>
      <c r="F16" s="40">
        <v>433.4</v>
      </c>
      <c r="G16" s="41">
        <f t="shared" ref="G16" si="33">F16/$L16</f>
        <v>0.81773584905660368</v>
      </c>
      <c r="H16" s="34">
        <v>87.2</v>
      </c>
      <c r="I16" s="12">
        <f t="shared" ref="I16" si="34">H16/$L16</f>
        <v>0.16452830188679246</v>
      </c>
      <c r="J16" s="11">
        <v>9.4</v>
      </c>
      <c r="K16" s="30">
        <f t="shared" ref="K16" si="35">J16/$L16</f>
        <v>1.7735849056603775E-2</v>
      </c>
      <c r="L16" s="40">
        <v>530</v>
      </c>
      <c r="M16" s="41">
        <f t="shared" si="4"/>
        <v>1</v>
      </c>
      <c r="N16" s="34">
        <v>98.2</v>
      </c>
      <c r="O16" s="22">
        <f t="shared" si="8"/>
        <v>0.1563196434256606</v>
      </c>
      <c r="P16" s="26">
        <v>628.20000000000005</v>
      </c>
    </row>
    <row r="18" spans="1:2" ht="225" x14ac:dyDescent="0.25">
      <c r="A18" s="3" t="s">
        <v>11</v>
      </c>
    </row>
    <row r="20" spans="1:2" x14ac:dyDescent="0.25">
      <c r="A20" t="s">
        <v>12</v>
      </c>
      <c r="B20" t="s">
        <v>13</v>
      </c>
    </row>
    <row r="22" spans="1:2" x14ac:dyDescent="0.25">
      <c r="A22" t="s">
        <v>14</v>
      </c>
      <c r="B22" t="s">
        <v>15</v>
      </c>
    </row>
    <row r="24" spans="1:2" x14ac:dyDescent="0.25">
      <c r="A24" t="s">
        <v>16</v>
      </c>
      <c r="B24" t="s">
        <v>17</v>
      </c>
    </row>
    <row r="26" spans="1:2" x14ac:dyDescent="0.25">
      <c r="A26" t="s">
        <v>18</v>
      </c>
    </row>
    <row r="28" spans="1:2" x14ac:dyDescent="0.25">
      <c r="A28" t="s">
        <v>19</v>
      </c>
      <c r="B28" t="s">
        <v>20</v>
      </c>
    </row>
    <row r="36" spans="1:2" x14ac:dyDescent="0.25">
      <c r="A36" t="s">
        <v>21</v>
      </c>
      <c r="B36" t="s">
        <v>22</v>
      </c>
    </row>
    <row r="38" spans="1:2" x14ac:dyDescent="0.25">
      <c r="A38" t="s">
        <v>23</v>
      </c>
      <c r="B38" t="s">
        <v>24</v>
      </c>
    </row>
    <row r="41" spans="1:2" x14ac:dyDescent="0.25">
      <c r="A41" t="s">
        <v>39</v>
      </c>
    </row>
    <row r="42" spans="1:2" x14ac:dyDescent="0.25">
      <c r="A42" t="s">
        <v>40</v>
      </c>
    </row>
    <row r="43" spans="1:2" x14ac:dyDescent="0.25">
      <c r="A43" t="s">
        <v>41</v>
      </c>
    </row>
    <row r="44" spans="1:2" x14ac:dyDescent="0.25">
      <c r="A44" t="s">
        <v>42</v>
      </c>
    </row>
    <row r="46" spans="1:2" x14ac:dyDescent="0.25">
      <c r="A46" t="s">
        <v>43</v>
      </c>
    </row>
  </sheetData>
  <mergeCells count="7">
    <mergeCell ref="N3:O3"/>
    <mergeCell ref="B3:C3"/>
    <mergeCell ref="D3:E3"/>
    <mergeCell ref="F3:G3"/>
    <mergeCell ref="H3:I3"/>
    <mergeCell ref="J3:K3"/>
    <mergeCell ref="L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Luke_Met_Suojelu_01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2019-02-08T08:03:51Z</dcterms:created>
  <dcterms:modified xsi:type="dcterms:W3CDTF">2019-02-08T13:36:15Z</dcterms:modified>
</cp:coreProperties>
</file>