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SI\Originals_more_recent\Tabular_data\Info_level_B\Topic_Felling\Statistical_Office\"/>
    </mc:Choice>
  </mc:AlternateContent>
  <bookViews>
    <workbookView xWindow="0" yWindow="0" windowWidth="28800" windowHeight="11700"/>
  </bookViews>
  <sheets>
    <sheet name="1673140E201811125589" sheetId="1" r:id="rId1"/>
  </sheets>
  <calcPr calcId="162913" iterateDelta="1E-4"/>
</workbook>
</file>

<file path=xl/calcChain.xml><?xml version="1.0" encoding="utf-8"?>
<calcChain xmlns="http://schemas.openxmlformats.org/spreadsheetml/2006/main">
  <c r="H19" i="1" l="1"/>
  <c r="H18" i="1"/>
  <c r="H20" i="1" s="1"/>
  <c r="AB4" i="1" l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3" i="1"/>
  <c r="AB20" i="1" l="1"/>
  <c r="AC20" i="1" s="1"/>
  <c r="AC4" i="1" l="1"/>
  <c r="AC9" i="1"/>
  <c r="AC10" i="1"/>
  <c r="AC7" i="1"/>
  <c r="AC6" i="1"/>
  <c r="AC17" i="1"/>
  <c r="AC14" i="1"/>
  <c r="AC5" i="1"/>
  <c r="AC12" i="1"/>
  <c r="AC13" i="1"/>
  <c r="AC3" i="1"/>
  <c r="AC8" i="1"/>
  <c r="AC16" i="1"/>
  <c r="AC18" i="1"/>
  <c r="AC15" i="1"/>
  <c r="AC11" i="1"/>
  <c r="AC19" i="1"/>
</calcChain>
</file>

<file path=xl/sharedStrings.xml><?xml version="1.0" encoding="utf-8"?>
<sst xmlns="http://schemas.openxmlformats.org/spreadsheetml/2006/main" count="81" uniqueCount="53">
  <si>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</si>
  <si>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</si>
  <si>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</si>
  <si>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</si>
  <si>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</si>
  <si>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</si>
  <si>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</si>
  <si>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</si>
  <si>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</si>
  <si>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</si>
  <si>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</si>
  <si>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</si>
  <si>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</si>
  <si>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</si>
  <si>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</si>
  <si>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</si>
  <si>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</si>
  <si>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</si>
  <si>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</si>
  <si>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</si>
  <si>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</si>
  <si>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</si>
  <si>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</si>
  <si>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</si>
  <si>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Conifers</t>
  </si>
  <si>
    <t>Non-conifers</t>
  </si>
  <si>
    <t>Insects</t>
  </si>
  <si>
    <t>Disease</t>
  </si>
  <si>
    <t>Fire</t>
  </si>
  <si>
    <t>Natural disasters</t>
  </si>
  <si>
    <t>Other</t>
  </si>
  <si>
    <t xml:space="preserve">Source: Slovenian Forest Service. </t>
  </si>
  <si>
    <t xml:space="preserve"> </t>
  </si>
  <si>
    <t>Some totals do not add up due to rounding.</t>
  </si>
  <si>
    <t xml:space="preserve">Linked content: </t>
  </si>
  <si>
    <t xml:space="preserve">- (seznam HREF= </t>
  </si>
  <si>
    <t>http://www.stat.si/StatWeb/Common/PrikaziDokument.ashx?IdDatoteke=8043</t>
  </si>
  <si>
    <t xml:space="preserve">target=_blank) Methodological explanations </t>
  </si>
  <si>
    <t>Salvage Harvest/Removals by damaging agents and tree types per year (in m3)</t>
  </si>
  <si>
    <t>TOTAL</t>
  </si>
  <si>
    <t>Damage by harmful agent types</t>
  </si>
  <si>
    <t>Tree/Forest types</t>
  </si>
  <si>
    <t>Total</t>
  </si>
  <si>
    <t>Total Removals
1994-2017</t>
  </si>
  <si>
    <t>Totals calculated by JRC</t>
  </si>
  <si>
    <t>Percentages calculated by JRC</t>
  </si>
  <si>
    <t>Sums checked by JRC</t>
  </si>
  <si>
    <t>Value added by JRC 2018-11</t>
  </si>
  <si>
    <t>Attention;</t>
  </si>
  <si>
    <t>There is a severe error (in total: 95,397 m3) in the Sum of all Conifers damages in Cell H18 and in the Sum of all Non-Conifers damages in Cell H19.</t>
  </si>
  <si>
    <t>The single values for each damaging agent for Conifers and Non-Conifers must be correct as the sum/Total of Conifer and Non-Conifer for each damaging agent is correct.</t>
  </si>
  <si>
    <t>Therefore the sum in Cell H18 and H19 have been corrected here, by calculating the sum from separate values for each damaging agent for Conifers and Non-Conifers newly.</t>
  </si>
  <si>
    <t>Removals
in % of overall total
1994-2017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</si>
</sst>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10" fontId="2" fillId="0" borderId="1" xfId="1" applyNumberFormat="1" applyFont="1" applyBorder="1"/>
    <xf numFmtId="3" fontId="0" fillId="0" borderId="7" xfId="0" applyNumberFormat="1" applyBorder="1" applyAlignment="1" applyProtection="1">
      <alignment horizontal="right"/>
      <protection locked="0"/>
    </xf>
    <xf numFmtId="10" fontId="2" fillId="0" borderId="9" xfId="1" applyNumberFormat="1" applyFont="1" applyBorder="1"/>
    <xf numFmtId="3" fontId="2" fillId="0" borderId="9" xfId="0" applyNumberFormat="1" applyFont="1" applyBorder="1"/>
    <xf numFmtId="3" fontId="0" fillId="0" borderId="9" xfId="0" applyNumberForma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3" fontId="0" fillId="0" borderId="6" xfId="0" applyNumberFormat="1" applyBorder="1" applyAlignment="1" applyProtection="1">
      <alignment horizontal="right"/>
      <protection locked="0"/>
    </xf>
    <xf numFmtId="3" fontId="0" fillId="0" borderId="8" xfId="0" applyNumberFormat="1" applyBorder="1" applyAlignment="1" applyProtection="1">
      <alignment horizontal="right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0" fillId="0" borderId="12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3" fontId="2" fillId="0" borderId="1" xfId="0" applyNumberFormat="1" applyFont="1" applyBorder="1"/>
    <xf numFmtId="3" fontId="2" fillId="0" borderId="2" xfId="0" applyNumberFormat="1" applyFont="1" applyBorder="1"/>
    <xf numFmtId="10" fontId="2" fillId="0" borderId="2" xfId="1" applyNumberFormat="1" applyFont="1" applyBorder="1"/>
    <xf numFmtId="3" fontId="0" fillId="0" borderId="10" xfId="0" applyNumberFormat="1" applyBorder="1" applyAlignment="1" applyProtection="1">
      <alignment horizontal="right"/>
      <protection locked="0"/>
    </xf>
    <xf numFmtId="3" fontId="0" fillId="0" borderId="11" xfId="0" applyNumberFormat="1" applyBorder="1" applyAlignment="1" applyProtection="1">
      <alignment horizontal="right"/>
      <protection locked="0"/>
    </xf>
    <xf numFmtId="3" fontId="0" fillId="0" borderId="12" xfId="0" applyNumberFormat="1" applyBorder="1" applyAlignment="1" applyProtection="1">
      <alignment horizontal="right"/>
      <protection locked="0"/>
    </xf>
    <xf numFmtId="3" fontId="0" fillId="0" borderId="2" xfId="0" applyNumberFormat="1" applyBorder="1" applyAlignment="1" applyProtection="1">
      <alignment horizontal="right"/>
      <protection locked="0"/>
    </xf>
    <xf numFmtId="3" fontId="0" fillId="0" borderId="3" xfId="0" applyNumberFormat="1" applyBorder="1" applyAlignment="1" applyProtection="1">
      <alignment horizontal="right"/>
      <protection locked="0"/>
    </xf>
    <xf numFmtId="3" fontId="0" fillId="0" borderId="4" xfId="0" applyNumberFormat="1" applyBorder="1" applyAlignment="1" applyProtection="1">
      <alignment horizontal="right"/>
      <protection locked="0"/>
    </xf>
    <xf numFmtId="3" fontId="0" fillId="0" borderId="5" xfId="0" applyNumberFormat="1" applyBorder="1" applyAlignment="1" applyProtection="1">
      <alignment horizontal="right"/>
      <protection locked="0"/>
    </xf>
    <xf numFmtId="3" fontId="0" fillId="0" borderId="1" xfId="0" applyNumberFormat="1" applyBorder="1" applyAlignment="1" applyProtection="1">
      <alignment horizontal="righ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2" fillId="0" borderId="12" xfId="0" applyFont="1" applyBorder="1" applyAlignment="1">
      <alignment wrapText="1"/>
    </xf>
    <xf numFmtId="0" fontId="1" fillId="0" borderId="8" xfId="0" applyFont="1" applyBorder="1" applyAlignment="1" applyProtection="1">
      <alignment horizontal="left"/>
      <protection locked="0"/>
    </xf>
    <xf numFmtId="0" fontId="2" fillId="0" borderId="10" xfId="0" applyFont="1" applyBorder="1" applyAlignment="1">
      <alignment wrapText="1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3" fontId="0" fillId="2" borderId="3" xfId="0" applyNumberFormat="1" applyFill="1" applyBorder="1" applyAlignment="1" applyProtection="1">
      <alignment horizontal="right"/>
      <protection locked="0"/>
    </xf>
    <xf numFmtId="3" fontId="0" fillId="2" borderId="4" xfId="0" applyNumberFormat="1" applyFill="1" applyBorder="1" applyAlignment="1" applyProtection="1">
      <alignment horizontal="right"/>
      <protection locked="0"/>
    </xf>
    <xf numFmtId="3" fontId="0" fillId="2" borderId="5" xfId="0" applyNumberFormat="1" applyFill="1" applyBorder="1" applyAlignment="1" applyProtection="1">
      <alignment horizontal="right"/>
      <protection locked="0"/>
    </xf>
    <xf numFmtId="3" fontId="0" fillId="2" borderId="1" xfId="0" applyNumberFormat="1" applyFill="1" applyBorder="1" applyAlignment="1" applyProtection="1">
      <alignment horizontal="right"/>
      <protection locked="0"/>
    </xf>
    <xf numFmtId="3" fontId="2" fillId="2" borderId="1" xfId="0" applyNumberFormat="1" applyFont="1" applyFill="1" applyBorder="1"/>
    <xf numFmtId="10" fontId="2" fillId="2" borderId="1" xfId="1" applyNumberFormat="1" applyFont="1" applyFill="1" applyBorder="1"/>
    <xf numFmtId="0" fontId="1" fillId="2" borderId="6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alignment horizontal="left"/>
      <protection locked="0"/>
    </xf>
    <xf numFmtId="3" fontId="0" fillId="2" borderId="6" xfId="0" applyNumberFormat="1" applyFill="1" applyBorder="1" applyAlignment="1" applyProtection="1">
      <alignment horizontal="right"/>
      <protection locked="0"/>
    </xf>
    <xf numFmtId="3" fontId="0" fillId="2" borderId="7" xfId="0" applyNumberFormat="1" applyFill="1" applyBorder="1" applyAlignment="1" applyProtection="1">
      <alignment horizontal="right"/>
      <protection locked="0"/>
    </xf>
    <xf numFmtId="3" fontId="0" fillId="2" borderId="8" xfId="0" applyNumberFormat="1" applyFill="1" applyBorder="1" applyAlignment="1" applyProtection="1">
      <alignment horizontal="right"/>
      <protection locked="0"/>
    </xf>
    <xf numFmtId="3" fontId="0" fillId="2" borderId="9" xfId="0" applyNumberFormat="1" applyFill="1" applyBorder="1" applyAlignment="1" applyProtection="1">
      <alignment horizontal="right"/>
      <protection locked="0"/>
    </xf>
    <xf numFmtId="3" fontId="2" fillId="2" borderId="9" xfId="0" applyNumberFormat="1" applyFont="1" applyFill="1" applyBorder="1"/>
    <xf numFmtId="10" fontId="2" fillId="2" borderId="9" xfId="1" applyNumberFormat="1" applyFont="1" applyFill="1" applyBorder="1"/>
    <xf numFmtId="0" fontId="1" fillId="2" borderId="10" xfId="0" applyFont="1" applyFill="1" applyBorder="1" applyAlignment="1" applyProtection="1">
      <alignment horizontal="left"/>
      <protection locked="0"/>
    </xf>
    <xf numFmtId="0" fontId="0" fillId="2" borderId="12" xfId="0" applyFont="1" applyFill="1" applyBorder="1" applyAlignment="1" applyProtection="1">
      <alignment horizontal="left"/>
      <protection locked="0"/>
    </xf>
    <xf numFmtId="3" fontId="0" fillId="2" borderId="10" xfId="0" applyNumberFormat="1" applyFill="1" applyBorder="1" applyAlignment="1" applyProtection="1">
      <alignment horizontal="right"/>
      <protection locked="0"/>
    </xf>
    <xf numFmtId="3" fontId="0" fillId="2" borderId="11" xfId="0" applyNumberFormat="1" applyFill="1" applyBorder="1" applyAlignment="1" applyProtection="1">
      <alignment horizontal="right"/>
      <protection locked="0"/>
    </xf>
    <xf numFmtId="3" fontId="0" fillId="2" borderId="12" xfId="0" applyNumberFormat="1" applyFill="1" applyBorder="1" applyAlignment="1" applyProtection="1">
      <alignment horizontal="right"/>
      <protection locked="0"/>
    </xf>
    <xf numFmtId="3" fontId="0" fillId="2" borderId="2" xfId="0" applyNumberFormat="1" applyFill="1" applyBorder="1" applyAlignment="1" applyProtection="1">
      <alignment horizontal="right"/>
      <protection locked="0"/>
    </xf>
    <xf numFmtId="3" fontId="2" fillId="2" borderId="2" xfId="0" applyNumberFormat="1" applyFont="1" applyFill="1" applyBorder="1"/>
    <xf numFmtId="10" fontId="2" fillId="2" borderId="2" xfId="1" applyNumberFormat="1" applyFont="1" applyFill="1" applyBorder="1"/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3" fontId="2" fillId="2" borderId="3" xfId="0" applyNumberFormat="1" applyFont="1" applyFill="1" applyBorder="1" applyAlignment="1" applyProtection="1">
      <alignment horizontal="right"/>
      <protection locked="0"/>
    </xf>
    <xf numFmtId="3" fontId="2" fillId="2" borderId="4" xfId="0" applyNumberFormat="1" applyFont="1" applyFill="1" applyBorder="1" applyAlignment="1" applyProtection="1">
      <alignment horizontal="right"/>
      <protection locked="0"/>
    </xf>
    <xf numFmtId="3" fontId="2" fillId="2" borderId="5" xfId="0" applyNumberFormat="1" applyFont="1" applyFill="1" applyBorder="1" applyAlignment="1" applyProtection="1">
      <alignment horizontal="right"/>
      <protection locked="0"/>
    </xf>
    <xf numFmtId="3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alignment horizontal="left"/>
      <protection locked="0"/>
    </xf>
    <xf numFmtId="0" fontId="2" fillId="2" borderId="15" xfId="0" applyFont="1" applyFill="1" applyBorder="1" applyAlignment="1" applyProtection="1">
      <alignment horizontal="left"/>
      <protection locked="0"/>
    </xf>
    <xf numFmtId="3" fontId="2" fillId="2" borderId="13" xfId="0" applyNumberFormat="1" applyFont="1" applyFill="1" applyBorder="1" applyAlignment="1" applyProtection="1">
      <alignment horizontal="right"/>
      <protection locked="0"/>
    </xf>
    <xf numFmtId="3" fontId="2" fillId="2" borderId="14" xfId="0" applyNumberFormat="1" applyFont="1" applyFill="1" applyBorder="1" applyAlignment="1" applyProtection="1">
      <alignment horizontal="right"/>
      <protection locked="0"/>
    </xf>
    <xf numFmtId="3" fontId="2" fillId="2" borderId="15" xfId="0" applyNumberFormat="1" applyFont="1" applyFill="1" applyBorder="1" applyAlignment="1" applyProtection="1">
      <alignment horizontal="right"/>
      <protection locked="0"/>
    </xf>
    <xf numFmtId="3" fontId="2" fillId="2" borderId="16" xfId="0" applyNumberFormat="1" applyFont="1" applyFill="1" applyBorder="1" applyAlignment="1" applyProtection="1">
      <alignment horizontal="right"/>
      <protection locked="0"/>
    </xf>
    <xf numFmtId="3" fontId="2" fillId="2" borderId="16" xfId="0" applyNumberFormat="1" applyFont="1" applyFill="1" applyBorder="1"/>
    <xf numFmtId="10" fontId="2" fillId="2" borderId="16" xfId="1" applyNumberFormat="1" applyFont="1" applyFill="1" applyBorder="1"/>
    <xf numFmtId="0" fontId="2" fillId="2" borderId="10" xfId="0" applyFont="1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left"/>
      <protection locked="0"/>
    </xf>
    <xf numFmtId="3" fontId="2" fillId="2" borderId="10" xfId="0" applyNumberFormat="1" applyFont="1" applyFill="1" applyBorder="1" applyAlignment="1" applyProtection="1">
      <alignment horizontal="right"/>
      <protection locked="0"/>
    </xf>
    <xf numFmtId="3" fontId="2" fillId="2" borderId="11" xfId="0" applyNumberFormat="1" applyFont="1" applyFill="1" applyBorder="1" applyAlignment="1" applyProtection="1">
      <alignment horizontal="right"/>
      <protection locked="0"/>
    </xf>
    <xf numFmtId="3" fontId="2" fillId="2" borderId="12" xfId="0" applyNumberFormat="1" applyFont="1" applyFill="1" applyBorder="1" applyAlignment="1" applyProtection="1">
      <alignment horizontal="right"/>
      <protection locked="0"/>
    </xf>
    <xf numFmtId="3" fontId="2" fillId="2" borderId="2" xfId="0" applyNumberFormat="1" applyFont="1" applyFill="1" applyBorder="1" applyAlignment="1" applyProtection="1">
      <alignment horizontal="right"/>
      <protection locked="0"/>
    </xf>
    <xf numFmtId="3" fontId="0" fillId="0" borderId="0" xfId="0" applyNumberFormat="1"/>
    <xf numFmtId="3" fontId="2" fillId="3" borderId="4" xfId="0" applyNumberFormat="1" applyFont="1" applyFill="1" applyBorder="1" applyAlignment="1" applyProtection="1">
      <alignment horizontal="right"/>
      <protection locked="0"/>
    </xf>
    <xf numFmtId="3" fontId="2" fillId="3" borderId="14" xfId="0" applyNumberFormat="1" applyFont="1" applyFill="1" applyBorder="1" applyAlignment="1" applyProtection="1">
      <alignment horizontal="right"/>
      <protection locked="0"/>
    </xf>
    <xf numFmtId="3" fontId="2" fillId="3" borderId="11" xfId="0" applyNumberFormat="1" applyFont="1" applyFill="1" applyBorder="1" applyAlignment="1" applyProtection="1">
      <alignment horizontal="right"/>
      <protection locked="0"/>
    </xf>
    <xf numFmtId="0" fontId="0" fillId="3" borderId="0" xfId="0" applyFont="1" applyFill="1" applyAlignment="1" applyProtection="1">
      <alignment horizontal="left"/>
      <protection locked="0"/>
    </xf>
    <xf numFmtId="0" fontId="0" fillId="3" borderId="0" xfId="0" applyFill="1"/>
    <xf numFmtId="3" fontId="0" fillId="3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2" width="18.140625" customWidth="1"/>
    <col min="27" max="27" width="2.85546875" customWidth="1"/>
    <col min="28" max="29" width="11.7109375" customWidth="1"/>
  </cols>
  <sheetData>
    <row r="1" spans="1:29" ht="15.75" thickBot="1" x14ac:dyDescent="0.3">
      <c r="A1" s="3" t="s">
        <v>38</v>
      </c>
    </row>
    <row r="2" spans="1:29" ht="60.75" thickBot="1" x14ac:dyDescent="0.3">
      <c r="A2" s="34" t="s">
        <v>40</v>
      </c>
      <c r="B2" s="32" t="s">
        <v>41</v>
      </c>
      <c r="C2" s="16" t="s">
        <v>0</v>
      </c>
      <c r="D2" s="17" t="s">
        <v>1</v>
      </c>
      <c r="E2" s="17" t="s">
        <v>2</v>
      </c>
      <c r="F2" s="17" t="s">
        <v>3</v>
      </c>
      <c r="G2" s="17" t="s">
        <v>4</v>
      </c>
      <c r="H2" s="17" t="s">
        <v>5</v>
      </c>
      <c r="I2" s="17" t="s">
        <v>6</v>
      </c>
      <c r="J2" s="17" t="s">
        <v>7</v>
      </c>
      <c r="K2" s="17" t="s">
        <v>8</v>
      </c>
      <c r="L2" s="17" t="s">
        <v>9</v>
      </c>
      <c r="M2" s="17" t="s">
        <v>10</v>
      </c>
      <c r="N2" s="17" t="s">
        <v>11</v>
      </c>
      <c r="O2" s="17" t="s">
        <v>12</v>
      </c>
      <c r="P2" s="17" t="s">
        <v>13</v>
      </c>
      <c r="Q2" s="17" t="s">
        <v>14</v>
      </c>
      <c r="R2" s="17" t="s">
        <v>15</v>
      </c>
      <c r="S2" s="17" t="s">
        <v>16</v>
      </c>
      <c r="T2" s="17" t="s">
        <v>17</v>
      </c>
      <c r="U2" s="17" t="s">
        <v>18</v>
      </c>
      <c r="V2" s="17" t="s">
        <v>19</v>
      </c>
      <c r="W2" s="17" t="s">
        <v>20</v>
      </c>
      <c r="X2" s="17" t="s">
        <v>21</v>
      </c>
      <c r="Y2" s="17" t="s">
        <v>22</v>
      </c>
      <c r="Z2" s="18" t="s">
        <v>23</v>
      </c>
      <c r="AA2" s="19"/>
      <c r="AB2" s="14" t="s">
        <v>43</v>
      </c>
      <c r="AC2" s="14" t="s">
        <v>52</v>
      </c>
    </row>
    <row r="3" spans="1:29" x14ac:dyDescent="0.25">
      <c r="A3" s="9" t="s">
        <v>26</v>
      </c>
      <c r="B3" s="10" t="s">
        <v>24</v>
      </c>
      <c r="C3" s="27">
        <v>236278</v>
      </c>
      <c r="D3" s="28">
        <v>165430</v>
      </c>
      <c r="E3" s="28">
        <v>86009</v>
      </c>
      <c r="F3" s="28">
        <v>80066</v>
      </c>
      <c r="G3" s="28">
        <v>165322</v>
      </c>
      <c r="H3" s="28">
        <v>100777</v>
      </c>
      <c r="I3" s="28">
        <v>116839</v>
      </c>
      <c r="J3" s="28">
        <v>131650</v>
      </c>
      <c r="K3" s="28">
        <v>168241</v>
      </c>
      <c r="L3" s="28">
        <v>405566</v>
      </c>
      <c r="M3" s="28">
        <v>566660</v>
      </c>
      <c r="N3" s="28">
        <v>744822</v>
      </c>
      <c r="O3" s="28">
        <v>700595</v>
      </c>
      <c r="P3" s="28">
        <v>510664</v>
      </c>
      <c r="Q3" s="28">
        <v>320110</v>
      </c>
      <c r="R3" s="28">
        <v>255749</v>
      </c>
      <c r="S3" s="28">
        <v>230220</v>
      </c>
      <c r="T3" s="28">
        <v>231580</v>
      </c>
      <c r="U3" s="28">
        <v>232726</v>
      </c>
      <c r="V3" s="28">
        <v>335886</v>
      </c>
      <c r="W3" s="28">
        <v>406640</v>
      </c>
      <c r="X3" s="28">
        <v>1817497</v>
      </c>
      <c r="Y3" s="28">
        <v>2320540</v>
      </c>
      <c r="Z3" s="29">
        <v>1838277</v>
      </c>
      <c r="AA3" s="30"/>
      <c r="AB3" s="20">
        <f>SUM(C3:Z3)</f>
        <v>12168144</v>
      </c>
      <c r="AC3" s="4">
        <f>AB3/AB$20</f>
        <v>0.38287941357463262</v>
      </c>
    </row>
    <row r="4" spans="1:29" ht="15.75" thickBot="1" x14ac:dyDescent="0.3">
      <c r="A4" s="31" t="s">
        <v>26</v>
      </c>
      <c r="B4" s="33" t="s">
        <v>25</v>
      </c>
      <c r="C4" s="11">
        <v>6619</v>
      </c>
      <c r="D4" s="5">
        <v>3805</v>
      </c>
      <c r="E4" s="5">
        <v>1893</v>
      </c>
      <c r="F4" s="5">
        <v>1218</v>
      </c>
      <c r="G4" s="5">
        <v>1371</v>
      </c>
      <c r="H4" s="5">
        <v>1814</v>
      </c>
      <c r="I4" s="5">
        <v>2005</v>
      </c>
      <c r="J4" s="5">
        <v>1082</v>
      </c>
      <c r="K4" s="5">
        <v>1142</v>
      </c>
      <c r="L4" s="5">
        <v>1055</v>
      </c>
      <c r="M4" s="5">
        <v>6898</v>
      </c>
      <c r="N4" s="5">
        <v>2311</v>
      </c>
      <c r="O4" s="5">
        <v>2129</v>
      </c>
      <c r="P4" s="5">
        <v>1472</v>
      </c>
      <c r="Q4" s="5">
        <v>2006</v>
      </c>
      <c r="R4" s="5">
        <v>1044</v>
      </c>
      <c r="S4" s="5">
        <v>1319</v>
      </c>
      <c r="T4" s="5">
        <v>1017</v>
      </c>
      <c r="U4" s="5">
        <v>1760</v>
      </c>
      <c r="V4" s="5">
        <v>1322</v>
      </c>
      <c r="W4" s="5">
        <v>1365</v>
      </c>
      <c r="X4" s="5">
        <v>650</v>
      </c>
      <c r="Y4" s="5">
        <v>747</v>
      </c>
      <c r="Z4" s="12">
        <v>1717</v>
      </c>
      <c r="AA4" s="8"/>
      <c r="AB4" s="7">
        <f t="shared" ref="AB4:AB19" si="0">SUM(C4:Z4)</f>
        <v>47761</v>
      </c>
      <c r="AC4" s="6">
        <f t="shared" ref="AC4:AC20" si="1">AB4/AB$20</f>
        <v>1.5028342590076209E-3</v>
      </c>
    </row>
    <row r="5" spans="1:29" ht="15.75" thickBot="1" x14ac:dyDescent="0.3">
      <c r="A5" s="13" t="s">
        <v>26</v>
      </c>
      <c r="B5" s="15" t="s">
        <v>42</v>
      </c>
      <c r="C5" s="23">
        <v>242898</v>
      </c>
      <c r="D5" s="24">
        <v>169235</v>
      </c>
      <c r="E5" s="24">
        <v>87902</v>
      </c>
      <c r="F5" s="24">
        <v>81284</v>
      </c>
      <c r="G5" s="24">
        <v>166693</v>
      </c>
      <c r="H5" s="24">
        <v>102590</v>
      </c>
      <c r="I5" s="24">
        <v>118843</v>
      </c>
      <c r="J5" s="24">
        <v>132732</v>
      </c>
      <c r="K5" s="24">
        <v>169382</v>
      </c>
      <c r="L5" s="24">
        <v>406621</v>
      </c>
      <c r="M5" s="24">
        <v>573557</v>
      </c>
      <c r="N5" s="24">
        <v>747132</v>
      </c>
      <c r="O5" s="24">
        <v>702725</v>
      </c>
      <c r="P5" s="24">
        <v>512136</v>
      </c>
      <c r="Q5" s="24">
        <v>322116</v>
      </c>
      <c r="R5" s="24">
        <v>256793</v>
      </c>
      <c r="S5" s="24">
        <v>231538</v>
      </c>
      <c r="T5" s="24">
        <v>232597</v>
      </c>
      <c r="U5" s="24">
        <v>234487</v>
      </c>
      <c r="V5" s="24">
        <v>337208</v>
      </c>
      <c r="W5" s="24">
        <v>408005</v>
      </c>
      <c r="X5" s="24">
        <v>1818147</v>
      </c>
      <c r="Y5" s="24">
        <v>2321287</v>
      </c>
      <c r="Z5" s="25">
        <v>1839994</v>
      </c>
      <c r="AA5" s="26"/>
      <c r="AB5" s="21">
        <f t="shared" si="0"/>
        <v>12215902</v>
      </c>
      <c r="AC5" s="22">
        <f t="shared" si="1"/>
        <v>0.38438215343647986</v>
      </c>
    </row>
    <row r="6" spans="1:29" x14ac:dyDescent="0.25">
      <c r="A6" s="35" t="s">
        <v>27</v>
      </c>
      <c r="B6" s="36" t="s">
        <v>24</v>
      </c>
      <c r="C6" s="37">
        <v>59897</v>
      </c>
      <c r="D6" s="38">
        <v>73788</v>
      </c>
      <c r="E6" s="38">
        <v>60799</v>
      </c>
      <c r="F6" s="38">
        <v>58687</v>
      </c>
      <c r="G6" s="38">
        <v>64939</v>
      </c>
      <c r="H6" s="38">
        <v>55590</v>
      </c>
      <c r="I6" s="38">
        <v>69342</v>
      </c>
      <c r="J6" s="38">
        <v>67426</v>
      </c>
      <c r="K6" s="38">
        <v>69983</v>
      </c>
      <c r="L6" s="38">
        <v>70540</v>
      </c>
      <c r="M6" s="38">
        <v>85149</v>
      </c>
      <c r="N6" s="38">
        <v>74343</v>
      </c>
      <c r="O6" s="38">
        <v>73873</v>
      </c>
      <c r="P6" s="38">
        <v>74144</v>
      </c>
      <c r="Q6" s="38">
        <v>77777</v>
      </c>
      <c r="R6" s="38">
        <v>77731</v>
      </c>
      <c r="S6" s="38">
        <v>79826</v>
      </c>
      <c r="T6" s="38">
        <v>92712</v>
      </c>
      <c r="U6" s="38">
        <v>106374</v>
      </c>
      <c r="V6" s="38">
        <v>72476</v>
      </c>
      <c r="W6" s="38">
        <v>54379</v>
      </c>
      <c r="X6" s="38">
        <v>52324</v>
      </c>
      <c r="Y6" s="38">
        <v>61080</v>
      </c>
      <c r="Z6" s="39">
        <v>67327</v>
      </c>
      <c r="AA6" s="40"/>
      <c r="AB6" s="41">
        <f t="shared" si="0"/>
        <v>1700506</v>
      </c>
      <c r="AC6" s="42">
        <f t="shared" si="1"/>
        <v>5.3507645871066635E-2</v>
      </c>
    </row>
    <row r="7" spans="1:29" ht="15.75" thickBot="1" x14ac:dyDescent="0.3">
      <c r="A7" s="43" t="s">
        <v>27</v>
      </c>
      <c r="B7" s="44" t="s">
        <v>25</v>
      </c>
      <c r="C7" s="45">
        <v>40188</v>
      </c>
      <c r="D7" s="46">
        <v>46088</v>
      </c>
      <c r="E7" s="46">
        <v>40791</v>
      </c>
      <c r="F7" s="46">
        <v>50714</v>
      </c>
      <c r="G7" s="46">
        <v>45734</v>
      </c>
      <c r="H7" s="46">
        <v>49396</v>
      </c>
      <c r="I7" s="46">
        <v>60930</v>
      </c>
      <c r="J7" s="46">
        <v>56568</v>
      </c>
      <c r="K7" s="46">
        <v>55450</v>
      </c>
      <c r="L7" s="46">
        <v>54648</v>
      </c>
      <c r="M7" s="46">
        <v>45369</v>
      </c>
      <c r="N7" s="46">
        <v>49104</v>
      </c>
      <c r="O7" s="46">
        <v>56545</v>
      </c>
      <c r="P7" s="46">
        <v>49665</v>
      </c>
      <c r="Q7" s="46">
        <v>53390</v>
      </c>
      <c r="R7" s="46">
        <v>64242</v>
      </c>
      <c r="S7" s="46">
        <v>57779</v>
      </c>
      <c r="T7" s="46">
        <v>79675</v>
      </c>
      <c r="U7" s="46">
        <v>78167</v>
      </c>
      <c r="V7" s="46">
        <v>60397</v>
      </c>
      <c r="W7" s="46">
        <v>62000</v>
      </c>
      <c r="X7" s="46">
        <v>61635</v>
      </c>
      <c r="Y7" s="46">
        <v>81292</v>
      </c>
      <c r="Z7" s="47">
        <v>99768</v>
      </c>
      <c r="AA7" s="48"/>
      <c r="AB7" s="49">
        <f t="shared" si="0"/>
        <v>1399535</v>
      </c>
      <c r="AC7" s="50">
        <f t="shared" si="1"/>
        <v>4.4037376618584846E-2</v>
      </c>
    </row>
    <row r="8" spans="1:29" ht="15.75" thickBot="1" x14ac:dyDescent="0.3">
      <c r="A8" s="51" t="s">
        <v>27</v>
      </c>
      <c r="B8" s="52" t="s">
        <v>42</v>
      </c>
      <c r="C8" s="53">
        <v>100085</v>
      </c>
      <c r="D8" s="54">
        <v>119876</v>
      </c>
      <c r="E8" s="54">
        <v>101590</v>
      </c>
      <c r="F8" s="54">
        <v>109401</v>
      </c>
      <c r="G8" s="54">
        <v>110673</v>
      </c>
      <c r="H8" s="54">
        <v>104986</v>
      </c>
      <c r="I8" s="54">
        <v>130272</v>
      </c>
      <c r="J8" s="54">
        <v>123994</v>
      </c>
      <c r="K8" s="54">
        <v>125433</v>
      </c>
      <c r="L8" s="54">
        <v>125188</v>
      </c>
      <c r="M8" s="54">
        <v>130518</v>
      </c>
      <c r="N8" s="54">
        <v>123447</v>
      </c>
      <c r="O8" s="54">
        <v>130418</v>
      </c>
      <c r="P8" s="54">
        <v>123808</v>
      </c>
      <c r="Q8" s="54">
        <v>131168</v>
      </c>
      <c r="R8" s="54">
        <v>141972</v>
      </c>
      <c r="S8" s="54">
        <v>137605</v>
      </c>
      <c r="T8" s="54">
        <v>172386</v>
      </c>
      <c r="U8" s="54">
        <v>184541</v>
      </c>
      <c r="V8" s="54">
        <v>132873</v>
      </c>
      <c r="W8" s="54">
        <v>116379</v>
      </c>
      <c r="X8" s="54">
        <v>113958</v>
      </c>
      <c r="Y8" s="54">
        <v>142372</v>
      </c>
      <c r="Z8" s="55">
        <v>167094</v>
      </c>
      <c r="AA8" s="56"/>
      <c r="AB8" s="57">
        <f t="shared" si="0"/>
        <v>3100037</v>
      </c>
      <c r="AC8" s="58">
        <f t="shared" si="1"/>
        <v>9.7544896626770961E-2</v>
      </c>
    </row>
    <row r="9" spans="1:29" x14ac:dyDescent="0.25">
      <c r="A9" s="9" t="s">
        <v>28</v>
      </c>
      <c r="B9" s="10" t="s">
        <v>24</v>
      </c>
      <c r="C9" s="27">
        <v>7223</v>
      </c>
      <c r="D9" s="28">
        <v>6919</v>
      </c>
      <c r="E9" s="28">
        <v>5036</v>
      </c>
      <c r="F9" s="28">
        <v>896</v>
      </c>
      <c r="G9" s="28">
        <v>983</v>
      </c>
      <c r="H9" s="28">
        <v>497</v>
      </c>
      <c r="I9" s="28">
        <v>711</v>
      </c>
      <c r="J9" s="28">
        <v>784</v>
      </c>
      <c r="K9" s="28">
        <v>4752</v>
      </c>
      <c r="L9" s="28">
        <v>2209</v>
      </c>
      <c r="M9" s="28">
        <v>2929</v>
      </c>
      <c r="N9" s="28">
        <v>2293</v>
      </c>
      <c r="O9" s="28">
        <v>1838</v>
      </c>
      <c r="P9" s="28">
        <v>16472</v>
      </c>
      <c r="Q9" s="28">
        <v>12278</v>
      </c>
      <c r="R9" s="28">
        <v>354</v>
      </c>
      <c r="S9" s="28">
        <v>185</v>
      </c>
      <c r="T9" s="28">
        <v>534</v>
      </c>
      <c r="U9" s="28">
        <v>644</v>
      </c>
      <c r="V9" s="28">
        <v>15660</v>
      </c>
      <c r="W9" s="28">
        <v>500</v>
      </c>
      <c r="X9" s="28">
        <v>102</v>
      </c>
      <c r="Y9" s="28">
        <v>559</v>
      </c>
      <c r="Z9" s="29">
        <v>2889</v>
      </c>
      <c r="AA9" s="30"/>
      <c r="AB9" s="20">
        <f t="shared" si="0"/>
        <v>87247</v>
      </c>
      <c r="AC9" s="4">
        <f t="shared" si="1"/>
        <v>2.7452896839605095E-3</v>
      </c>
    </row>
    <row r="10" spans="1:29" ht="15.75" thickBot="1" x14ac:dyDescent="0.3">
      <c r="A10" s="31" t="s">
        <v>28</v>
      </c>
      <c r="B10" s="33" t="s">
        <v>25</v>
      </c>
      <c r="C10" s="11">
        <v>800</v>
      </c>
      <c r="D10" s="5">
        <v>228</v>
      </c>
      <c r="E10" s="5">
        <v>233</v>
      </c>
      <c r="F10" s="5">
        <v>301</v>
      </c>
      <c r="G10" s="5">
        <v>330</v>
      </c>
      <c r="H10" s="5">
        <v>331</v>
      </c>
      <c r="I10" s="5">
        <v>402</v>
      </c>
      <c r="J10" s="5">
        <v>351</v>
      </c>
      <c r="K10" s="5">
        <v>335</v>
      </c>
      <c r="L10" s="5">
        <v>335</v>
      </c>
      <c r="M10" s="5">
        <v>335</v>
      </c>
      <c r="N10" s="5">
        <v>188</v>
      </c>
      <c r="O10" s="5">
        <v>297</v>
      </c>
      <c r="P10" s="5">
        <v>2208</v>
      </c>
      <c r="Q10" s="5">
        <v>721</v>
      </c>
      <c r="R10" s="5">
        <v>305</v>
      </c>
      <c r="S10" s="5">
        <v>472</v>
      </c>
      <c r="T10" s="5">
        <v>490</v>
      </c>
      <c r="U10" s="5">
        <v>476</v>
      </c>
      <c r="V10" s="5">
        <v>551</v>
      </c>
      <c r="W10" s="5">
        <v>803</v>
      </c>
      <c r="X10" s="5">
        <v>150</v>
      </c>
      <c r="Y10" s="5">
        <v>185</v>
      </c>
      <c r="Z10" s="12">
        <v>604</v>
      </c>
      <c r="AA10" s="8"/>
      <c r="AB10" s="7">
        <f t="shared" si="0"/>
        <v>11431</v>
      </c>
      <c r="AC10" s="6">
        <f t="shared" si="1"/>
        <v>3.596846467769962E-4</v>
      </c>
    </row>
    <row r="11" spans="1:29" ht="15.75" thickBot="1" x14ac:dyDescent="0.3">
      <c r="A11" s="13" t="s">
        <v>28</v>
      </c>
      <c r="B11" s="15" t="s">
        <v>42</v>
      </c>
      <c r="C11" s="23">
        <v>8023</v>
      </c>
      <c r="D11" s="24">
        <v>7147</v>
      </c>
      <c r="E11" s="24">
        <v>5269</v>
      </c>
      <c r="F11" s="24">
        <v>1197</v>
      </c>
      <c r="G11" s="24">
        <v>1313</v>
      </c>
      <c r="H11" s="24">
        <v>828</v>
      </c>
      <c r="I11" s="24">
        <v>1113</v>
      </c>
      <c r="J11" s="24">
        <v>1135</v>
      </c>
      <c r="K11" s="24">
        <v>5087</v>
      </c>
      <c r="L11" s="24">
        <v>2544</v>
      </c>
      <c r="M11" s="24">
        <v>3264</v>
      </c>
      <c r="N11" s="24">
        <v>2481</v>
      </c>
      <c r="O11" s="24">
        <v>2135</v>
      </c>
      <c r="P11" s="24">
        <v>18680</v>
      </c>
      <c r="Q11" s="24">
        <v>12999</v>
      </c>
      <c r="R11" s="24">
        <v>659</v>
      </c>
      <c r="S11" s="24">
        <v>657</v>
      </c>
      <c r="T11" s="24">
        <v>1024</v>
      </c>
      <c r="U11" s="24">
        <v>1120</v>
      </c>
      <c r="V11" s="24">
        <v>16211</v>
      </c>
      <c r="W11" s="24">
        <v>1303</v>
      </c>
      <c r="X11" s="24">
        <v>252</v>
      </c>
      <c r="Y11" s="24">
        <v>745</v>
      </c>
      <c r="Z11" s="25">
        <v>3493</v>
      </c>
      <c r="AA11" s="26"/>
      <c r="AB11" s="21">
        <f t="shared" si="0"/>
        <v>98679</v>
      </c>
      <c r="AC11" s="22">
        <f t="shared" si="1"/>
        <v>3.1050057964576334E-3</v>
      </c>
    </row>
    <row r="12" spans="1:29" x14ac:dyDescent="0.25">
      <c r="A12" s="35" t="s">
        <v>29</v>
      </c>
      <c r="B12" s="36" t="s">
        <v>24</v>
      </c>
      <c r="C12" s="37">
        <v>168283</v>
      </c>
      <c r="D12" s="38">
        <v>83175</v>
      </c>
      <c r="E12" s="38">
        <v>625882</v>
      </c>
      <c r="F12" s="38">
        <v>385389</v>
      </c>
      <c r="G12" s="38">
        <v>140783</v>
      </c>
      <c r="H12" s="38">
        <v>179535</v>
      </c>
      <c r="I12" s="38">
        <v>79137</v>
      </c>
      <c r="J12" s="38">
        <v>52278</v>
      </c>
      <c r="K12" s="38">
        <v>67902</v>
      </c>
      <c r="L12" s="38">
        <v>250791</v>
      </c>
      <c r="M12" s="38">
        <v>147872</v>
      </c>
      <c r="N12" s="38">
        <v>142321</v>
      </c>
      <c r="O12" s="38">
        <v>197265</v>
      </c>
      <c r="P12" s="38">
        <v>226786</v>
      </c>
      <c r="Q12" s="38">
        <v>378029</v>
      </c>
      <c r="R12" s="38">
        <v>248496</v>
      </c>
      <c r="S12" s="38">
        <v>121982</v>
      </c>
      <c r="T12" s="38">
        <v>69521</v>
      </c>
      <c r="U12" s="38">
        <v>86456</v>
      </c>
      <c r="V12" s="38">
        <v>164525</v>
      </c>
      <c r="W12" s="38">
        <v>1853358</v>
      </c>
      <c r="X12" s="38">
        <v>846827</v>
      </c>
      <c r="Y12" s="38">
        <v>367664</v>
      </c>
      <c r="Z12" s="39">
        <v>170761</v>
      </c>
      <c r="AA12" s="40"/>
      <c r="AB12" s="41">
        <f t="shared" si="0"/>
        <v>7055018</v>
      </c>
      <c r="AC12" s="42">
        <f t="shared" si="1"/>
        <v>0.22199122188219317</v>
      </c>
    </row>
    <row r="13" spans="1:29" ht="15.75" thickBot="1" x14ac:dyDescent="0.3">
      <c r="A13" s="43" t="s">
        <v>29</v>
      </c>
      <c r="B13" s="44" t="s">
        <v>25</v>
      </c>
      <c r="C13" s="45">
        <v>32498</v>
      </c>
      <c r="D13" s="46">
        <v>22466</v>
      </c>
      <c r="E13" s="46">
        <v>97700</v>
      </c>
      <c r="F13" s="46">
        <v>396524</v>
      </c>
      <c r="G13" s="46">
        <v>127317</v>
      </c>
      <c r="H13" s="46">
        <v>110657</v>
      </c>
      <c r="I13" s="46">
        <v>52343</v>
      </c>
      <c r="J13" s="46">
        <v>28863</v>
      </c>
      <c r="K13" s="46">
        <v>22477</v>
      </c>
      <c r="L13" s="46">
        <v>38318</v>
      </c>
      <c r="M13" s="46">
        <v>55845</v>
      </c>
      <c r="N13" s="46">
        <v>50755</v>
      </c>
      <c r="O13" s="46">
        <v>41109</v>
      </c>
      <c r="P13" s="46">
        <v>58595</v>
      </c>
      <c r="Q13" s="46">
        <v>138323</v>
      </c>
      <c r="R13" s="46">
        <v>132990</v>
      </c>
      <c r="S13" s="46">
        <v>66831</v>
      </c>
      <c r="T13" s="46">
        <v>37461</v>
      </c>
      <c r="U13" s="46">
        <v>62491</v>
      </c>
      <c r="V13" s="46">
        <v>287043</v>
      </c>
      <c r="W13" s="46">
        <v>1644278</v>
      </c>
      <c r="X13" s="46">
        <v>979455</v>
      </c>
      <c r="Y13" s="46">
        <v>803665</v>
      </c>
      <c r="Z13" s="47">
        <v>224729</v>
      </c>
      <c r="AA13" s="48"/>
      <c r="AB13" s="49">
        <f t="shared" si="0"/>
        <v>5512733</v>
      </c>
      <c r="AC13" s="50">
        <f t="shared" si="1"/>
        <v>0.1734621137154134</v>
      </c>
    </row>
    <row r="14" spans="1:29" ht="15.75" thickBot="1" x14ac:dyDescent="0.3">
      <c r="A14" s="51" t="s">
        <v>29</v>
      </c>
      <c r="B14" s="52" t="s">
        <v>42</v>
      </c>
      <c r="C14" s="53">
        <v>200781</v>
      </c>
      <c r="D14" s="54">
        <v>105641</v>
      </c>
      <c r="E14" s="54">
        <v>723582</v>
      </c>
      <c r="F14" s="54">
        <v>781913</v>
      </c>
      <c r="G14" s="54">
        <v>268099</v>
      </c>
      <c r="H14" s="54">
        <v>290192</v>
      </c>
      <c r="I14" s="54">
        <v>131479</v>
      </c>
      <c r="J14" s="54">
        <v>81142</v>
      </c>
      <c r="K14" s="54">
        <v>90379</v>
      </c>
      <c r="L14" s="54">
        <v>289109</v>
      </c>
      <c r="M14" s="54">
        <v>203717</v>
      </c>
      <c r="N14" s="54">
        <v>193075</v>
      </c>
      <c r="O14" s="54">
        <v>238375</v>
      </c>
      <c r="P14" s="54">
        <v>285381</v>
      </c>
      <c r="Q14" s="54">
        <v>516352</v>
      </c>
      <c r="R14" s="54">
        <v>381486</v>
      </c>
      <c r="S14" s="54">
        <v>188811</v>
      </c>
      <c r="T14" s="54">
        <v>106982</v>
      </c>
      <c r="U14" s="54">
        <v>148947</v>
      </c>
      <c r="V14" s="54">
        <v>451568</v>
      </c>
      <c r="W14" s="54">
        <v>3497636</v>
      </c>
      <c r="X14" s="54">
        <v>1826282</v>
      </c>
      <c r="Y14" s="54">
        <v>1171329</v>
      </c>
      <c r="Z14" s="55">
        <v>395490</v>
      </c>
      <c r="AA14" s="56"/>
      <c r="AB14" s="57">
        <f t="shared" si="0"/>
        <v>12567748</v>
      </c>
      <c r="AC14" s="58">
        <f t="shared" si="1"/>
        <v>0.39545324120044617</v>
      </c>
    </row>
    <row r="15" spans="1:29" x14ac:dyDescent="0.25">
      <c r="A15" s="9" t="s">
        <v>30</v>
      </c>
      <c r="B15" s="10" t="s">
        <v>24</v>
      </c>
      <c r="C15" s="27">
        <v>219228</v>
      </c>
      <c r="D15" s="28">
        <v>162041</v>
      </c>
      <c r="E15" s="28">
        <v>121041</v>
      </c>
      <c r="F15" s="28">
        <v>120711</v>
      </c>
      <c r="G15" s="28">
        <v>86705</v>
      </c>
      <c r="H15" s="28">
        <v>126849</v>
      </c>
      <c r="I15" s="28">
        <v>138200</v>
      </c>
      <c r="J15" s="28">
        <v>133990</v>
      </c>
      <c r="K15" s="28">
        <v>144203</v>
      </c>
      <c r="L15" s="28">
        <v>123772</v>
      </c>
      <c r="M15" s="28">
        <v>119082</v>
      </c>
      <c r="N15" s="28">
        <v>114505</v>
      </c>
      <c r="O15" s="28">
        <v>119695</v>
      </c>
      <c r="P15" s="28">
        <v>116831</v>
      </c>
      <c r="Q15" s="28">
        <v>116632</v>
      </c>
      <c r="R15" s="28">
        <v>115715</v>
      </c>
      <c r="S15" s="28">
        <v>107224</v>
      </c>
      <c r="T15" s="28">
        <v>114500</v>
      </c>
      <c r="U15" s="28">
        <v>112538</v>
      </c>
      <c r="V15" s="28">
        <v>161983</v>
      </c>
      <c r="W15" s="28">
        <v>149023</v>
      </c>
      <c r="X15" s="28">
        <v>140445</v>
      </c>
      <c r="Y15" s="28">
        <v>103467</v>
      </c>
      <c r="Z15" s="29">
        <v>98640</v>
      </c>
      <c r="AA15" s="30"/>
      <c r="AB15" s="20">
        <f t="shared" si="0"/>
        <v>3067020</v>
      </c>
      <c r="AC15" s="4">
        <f t="shared" si="1"/>
        <v>9.6505992945322611E-2</v>
      </c>
    </row>
    <row r="16" spans="1:29" ht="15.75" thickBot="1" x14ac:dyDescent="0.3">
      <c r="A16" s="31" t="s">
        <v>30</v>
      </c>
      <c r="B16" s="33" t="s">
        <v>25</v>
      </c>
      <c r="C16" s="11">
        <v>37108</v>
      </c>
      <c r="D16" s="5">
        <v>25106</v>
      </c>
      <c r="E16" s="5">
        <v>23697</v>
      </c>
      <c r="F16" s="5">
        <v>25246</v>
      </c>
      <c r="G16" s="5">
        <v>17675</v>
      </c>
      <c r="H16" s="5">
        <v>31542</v>
      </c>
      <c r="I16" s="5">
        <v>33455</v>
      </c>
      <c r="J16" s="5">
        <v>31568</v>
      </c>
      <c r="K16" s="5">
        <v>31034</v>
      </c>
      <c r="L16" s="5">
        <v>28956</v>
      </c>
      <c r="M16" s="5">
        <v>25344</v>
      </c>
      <c r="N16" s="5">
        <v>31381</v>
      </c>
      <c r="O16" s="5">
        <v>30845</v>
      </c>
      <c r="P16" s="5">
        <v>23587</v>
      </c>
      <c r="Q16" s="5">
        <v>29119</v>
      </c>
      <c r="R16" s="5">
        <v>32455</v>
      </c>
      <c r="S16" s="5">
        <v>32567</v>
      </c>
      <c r="T16" s="5">
        <v>32680</v>
      </c>
      <c r="U16" s="5">
        <v>33274</v>
      </c>
      <c r="V16" s="5">
        <v>28546</v>
      </c>
      <c r="W16" s="5">
        <v>35029</v>
      </c>
      <c r="X16" s="5">
        <v>42725</v>
      </c>
      <c r="Y16" s="5">
        <v>29695</v>
      </c>
      <c r="Z16" s="12">
        <v>38597</v>
      </c>
      <c r="AA16" s="8"/>
      <c r="AB16" s="7">
        <f t="shared" si="0"/>
        <v>731231</v>
      </c>
      <c r="AC16" s="6">
        <f t="shared" si="1"/>
        <v>2.3008709994522761E-2</v>
      </c>
    </row>
    <row r="17" spans="1:29" ht="15.75" thickBot="1" x14ac:dyDescent="0.3">
      <c r="A17" s="13" t="s">
        <v>30</v>
      </c>
      <c r="B17" s="15" t="s">
        <v>42</v>
      </c>
      <c r="C17" s="23">
        <v>256336</v>
      </c>
      <c r="D17" s="24">
        <v>187147</v>
      </c>
      <c r="E17" s="24">
        <v>144738</v>
      </c>
      <c r="F17" s="24">
        <v>145957</v>
      </c>
      <c r="G17" s="24">
        <v>104380</v>
      </c>
      <c r="H17" s="24">
        <v>158391</v>
      </c>
      <c r="I17" s="24">
        <v>171656</v>
      </c>
      <c r="J17" s="24">
        <v>165557</v>
      </c>
      <c r="K17" s="24">
        <v>175236</v>
      </c>
      <c r="L17" s="24">
        <v>152728</v>
      </c>
      <c r="M17" s="24">
        <v>144426</v>
      </c>
      <c r="N17" s="24">
        <v>145887</v>
      </c>
      <c r="O17" s="24">
        <v>150540</v>
      </c>
      <c r="P17" s="24">
        <v>140417</v>
      </c>
      <c r="Q17" s="24">
        <v>145752</v>
      </c>
      <c r="R17" s="24">
        <v>148170</v>
      </c>
      <c r="S17" s="24">
        <v>139789</v>
      </c>
      <c r="T17" s="24">
        <v>147182</v>
      </c>
      <c r="U17" s="24">
        <v>145812</v>
      </c>
      <c r="V17" s="24">
        <v>190529</v>
      </c>
      <c r="W17" s="24">
        <v>184052</v>
      </c>
      <c r="X17" s="24">
        <v>183170</v>
      </c>
      <c r="Y17" s="24">
        <v>133162</v>
      </c>
      <c r="Z17" s="25">
        <v>137237</v>
      </c>
      <c r="AA17" s="26"/>
      <c r="AB17" s="21">
        <f t="shared" si="0"/>
        <v>3798251</v>
      </c>
      <c r="AC17" s="22">
        <f t="shared" si="1"/>
        <v>0.11951470293984538</v>
      </c>
    </row>
    <row r="18" spans="1:29" x14ac:dyDescent="0.25">
      <c r="A18" s="59" t="s">
        <v>39</v>
      </c>
      <c r="B18" s="60" t="s">
        <v>24</v>
      </c>
      <c r="C18" s="61">
        <v>690909</v>
      </c>
      <c r="D18" s="62">
        <v>491353</v>
      </c>
      <c r="E18" s="62">
        <v>898767</v>
      </c>
      <c r="F18" s="62">
        <v>645749</v>
      </c>
      <c r="G18" s="62">
        <v>458731</v>
      </c>
      <c r="H18" s="80">
        <f>SUM(H3,H6,H9,H12,H15)</f>
        <v>463248</v>
      </c>
      <c r="I18" s="62">
        <v>404228</v>
      </c>
      <c r="J18" s="62">
        <v>386129</v>
      </c>
      <c r="K18" s="62">
        <v>455081</v>
      </c>
      <c r="L18" s="62">
        <v>852878</v>
      </c>
      <c r="M18" s="62">
        <v>921691</v>
      </c>
      <c r="N18" s="62">
        <v>1078283</v>
      </c>
      <c r="O18" s="62">
        <v>1093267</v>
      </c>
      <c r="P18" s="62">
        <v>944897</v>
      </c>
      <c r="Q18" s="62">
        <v>904827</v>
      </c>
      <c r="R18" s="62">
        <v>698045</v>
      </c>
      <c r="S18" s="62">
        <v>539436</v>
      </c>
      <c r="T18" s="62">
        <v>508848</v>
      </c>
      <c r="U18" s="62">
        <v>538738</v>
      </c>
      <c r="V18" s="62">
        <v>750531</v>
      </c>
      <c r="W18" s="62">
        <v>2463901</v>
      </c>
      <c r="X18" s="62">
        <v>2857193</v>
      </c>
      <c r="Y18" s="62">
        <v>2853310</v>
      </c>
      <c r="Z18" s="63">
        <v>2177894</v>
      </c>
      <c r="AA18" s="64"/>
      <c r="AB18" s="41">
        <f t="shared" si="0"/>
        <v>24077934</v>
      </c>
      <c r="AC18" s="42">
        <f t="shared" si="1"/>
        <v>0.75762953249145537</v>
      </c>
    </row>
    <row r="19" spans="1:29" ht="15.75" thickBot="1" x14ac:dyDescent="0.3">
      <c r="A19" s="65" t="s">
        <v>39</v>
      </c>
      <c r="B19" s="66" t="s">
        <v>25</v>
      </c>
      <c r="C19" s="67">
        <v>117214</v>
      </c>
      <c r="D19" s="68">
        <v>97693</v>
      </c>
      <c r="E19" s="68">
        <v>164314</v>
      </c>
      <c r="F19" s="68">
        <v>474003</v>
      </c>
      <c r="G19" s="68">
        <v>192427</v>
      </c>
      <c r="H19" s="81">
        <f>SUM(H4,H7,H10,H13,H16)</f>
        <v>193740</v>
      </c>
      <c r="I19" s="68">
        <v>149145</v>
      </c>
      <c r="J19" s="68">
        <v>118431</v>
      </c>
      <c r="K19" s="68">
        <v>110438</v>
      </c>
      <c r="L19" s="68">
        <v>123312</v>
      </c>
      <c r="M19" s="68">
        <v>133789</v>
      </c>
      <c r="N19" s="68">
        <v>133740</v>
      </c>
      <c r="O19" s="68">
        <v>130926</v>
      </c>
      <c r="P19" s="68">
        <v>135526</v>
      </c>
      <c r="Q19" s="68">
        <v>223559</v>
      </c>
      <c r="R19" s="68">
        <v>231036</v>
      </c>
      <c r="S19" s="68">
        <v>158965</v>
      </c>
      <c r="T19" s="68">
        <v>151322</v>
      </c>
      <c r="U19" s="68">
        <v>176169</v>
      </c>
      <c r="V19" s="68">
        <v>377858</v>
      </c>
      <c r="W19" s="68">
        <v>1743475</v>
      </c>
      <c r="X19" s="68">
        <v>1084615</v>
      </c>
      <c r="Y19" s="68">
        <v>915584</v>
      </c>
      <c r="Z19" s="69">
        <v>365414</v>
      </c>
      <c r="AA19" s="70"/>
      <c r="AB19" s="71">
        <f t="shared" si="0"/>
        <v>7702695</v>
      </c>
      <c r="AC19" s="72">
        <f t="shared" si="1"/>
        <v>0.24237084509718612</v>
      </c>
    </row>
    <row r="20" spans="1:29" ht="15.75" thickBot="1" x14ac:dyDescent="0.3">
      <c r="A20" s="73" t="s">
        <v>39</v>
      </c>
      <c r="B20" s="74" t="s">
        <v>42</v>
      </c>
      <c r="C20" s="75">
        <v>808123</v>
      </c>
      <c r="D20" s="76">
        <v>589047</v>
      </c>
      <c r="E20" s="76">
        <v>1063081</v>
      </c>
      <c r="F20" s="76">
        <v>1119752</v>
      </c>
      <c r="G20" s="76">
        <v>651158</v>
      </c>
      <c r="H20" s="82">
        <f>SUM(H18:H19)</f>
        <v>656988</v>
      </c>
      <c r="I20" s="76">
        <v>553363</v>
      </c>
      <c r="J20" s="76">
        <v>504560</v>
      </c>
      <c r="K20" s="76">
        <v>565518</v>
      </c>
      <c r="L20" s="76">
        <v>976190</v>
      </c>
      <c r="M20" s="76">
        <v>1055481</v>
      </c>
      <c r="N20" s="76">
        <v>1212023</v>
      </c>
      <c r="O20" s="76">
        <v>1224193</v>
      </c>
      <c r="P20" s="76">
        <v>1080423</v>
      </c>
      <c r="Q20" s="76">
        <v>1128386</v>
      </c>
      <c r="R20" s="76">
        <v>929081</v>
      </c>
      <c r="S20" s="76">
        <v>698402</v>
      </c>
      <c r="T20" s="76">
        <v>660170</v>
      </c>
      <c r="U20" s="76">
        <v>714907</v>
      </c>
      <c r="V20" s="76">
        <v>1128389</v>
      </c>
      <c r="W20" s="76">
        <v>4207375</v>
      </c>
      <c r="X20" s="76">
        <v>3941808</v>
      </c>
      <c r="Y20" s="76">
        <v>3768894</v>
      </c>
      <c r="Z20" s="77">
        <v>2543308</v>
      </c>
      <c r="AA20" s="78"/>
      <c r="AB20" s="57">
        <f>SUM(AB5,AB8,AB11,AB14,AB17)</f>
        <v>31780617</v>
      </c>
      <c r="AC20" s="58">
        <f t="shared" si="1"/>
        <v>1</v>
      </c>
    </row>
    <row r="22" spans="1:29" x14ac:dyDescent="0.25">
      <c r="A22" s="1" t="s">
        <v>31</v>
      </c>
    </row>
    <row r="23" spans="1:29" x14ac:dyDescent="0.25">
      <c r="A23" s="1" t="s">
        <v>32</v>
      </c>
    </row>
    <row r="24" spans="1:29" x14ac:dyDescent="0.25">
      <c r="A24" s="1" t="s">
        <v>33</v>
      </c>
    </row>
    <row r="26" spans="1:29" x14ac:dyDescent="0.25">
      <c r="A26" s="1" t="s">
        <v>34</v>
      </c>
    </row>
    <row r="27" spans="1:29" x14ac:dyDescent="0.25">
      <c r="A27" s="1" t="s">
        <v>35</v>
      </c>
    </row>
    <row r="28" spans="1:29" x14ac:dyDescent="0.25">
      <c r="A28" s="1" t="s">
        <v>36</v>
      </c>
    </row>
    <row r="29" spans="1:29" x14ac:dyDescent="0.25">
      <c r="A29" s="1" t="s">
        <v>37</v>
      </c>
    </row>
    <row r="30" spans="1:29" x14ac:dyDescent="0.25">
      <c r="A30" s="1" t="s">
        <v>32</v>
      </c>
    </row>
    <row r="31" spans="1:29" x14ac:dyDescent="0.25">
      <c r="A31" s="2" t="s">
        <v>44</v>
      </c>
    </row>
    <row r="32" spans="1:29" x14ac:dyDescent="0.25">
      <c r="A32" s="2" t="s">
        <v>45</v>
      </c>
    </row>
    <row r="33" spans="1:15" x14ac:dyDescent="0.25">
      <c r="A33" s="2" t="s">
        <v>46</v>
      </c>
    </row>
    <row r="34" spans="1:15" x14ac:dyDescent="0.25">
      <c r="A34" s="2" t="s">
        <v>47</v>
      </c>
    </row>
    <row r="37" spans="1:15" x14ac:dyDescent="0.25">
      <c r="A37" s="83" t="s">
        <v>48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</row>
    <row r="38" spans="1:15" x14ac:dyDescent="0.25">
      <c r="A38" s="83" t="s">
        <v>49</v>
      </c>
      <c r="B38" s="84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79"/>
      <c r="N38" s="79"/>
      <c r="O38" s="79"/>
    </row>
    <row r="39" spans="1:15" x14ac:dyDescent="0.25">
      <c r="A39" s="83" t="s">
        <v>50</v>
      </c>
      <c r="B39" s="84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</row>
    <row r="40" spans="1:15" x14ac:dyDescent="0.25">
      <c r="A40" s="84" t="s">
        <v>51</v>
      </c>
      <c r="B40" s="84"/>
      <c r="C40" s="84"/>
      <c r="D40" s="84"/>
      <c r="E40" s="84"/>
      <c r="F40" s="84"/>
      <c r="G40" s="84"/>
      <c r="H40" s="84"/>
      <c r="I40" s="85"/>
      <c r="J40" s="85"/>
      <c r="K40" s="85"/>
      <c r="L40" s="85"/>
      <c r="M40" s="85"/>
      <c r="N40" s="85"/>
      <c r="O40" s="85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1673140E201811125589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2018-11-12T16:06:48Z</dcterms:created>
  <dcterms:modified xsi:type="dcterms:W3CDTF">2018-11-23T10:59:05Z</dcterms:modified>
</cp:coreProperties>
</file>