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Z:\FISEAPPS\FISEPRO\New_Content\sample_NFI\MK\Originals_more_recent\Tabular_data\Info_level_B\Topic_Fellings\Statistical_Office\"/>
    </mc:Choice>
  </mc:AlternateContent>
  <bookViews>
    <workbookView xWindow="0" yWindow="0" windowWidth="28800" windowHeight="12300"/>
  </bookViews>
  <sheets>
    <sheet name="ES338M16" sheetId="2" r:id="rId1"/>
  </sheets>
  <calcPr calcId="162913" iterateDelta="1E-4"/>
</workbook>
</file>

<file path=xl/calcChain.xml><?xml version="1.0" encoding="utf-8"?>
<calcChain xmlns="http://schemas.openxmlformats.org/spreadsheetml/2006/main">
  <c r="T4" i="2" l="1"/>
  <c r="Q19" i="2"/>
  <c r="Q11" i="2"/>
  <c r="Q27" i="2" s="1"/>
  <c r="M19" i="2"/>
  <c r="M18" i="2"/>
  <c r="T6" i="2"/>
  <c r="R27" i="2"/>
  <c r="S19" i="2" s="1"/>
  <c r="R26" i="2"/>
  <c r="S18" i="2" s="1"/>
  <c r="R25" i="2"/>
  <c r="S17" i="2" s="1"/>
  <c r="R24" i="2"/>
  <c r="R23" i="2"/>
  <c r="S15" i="2" s="1"/>
  <c r="R22" i="2"/>
  <c r="S14" i="2" s="1"/>
  <c r="R21" i="2"/>
  <c r="S13" i="2" s="1"/>
  <c r="R20" i="2"/>
  <c r="S12" i="2" s="1"/>
  <c r="N27" i="2"/>
  <c r="O19" i="2" s="1"/>
  <c r="N26" i="2"/>
  <c r="O18" i="2" s="1"/>
  <c r="N25" i="2"/>
  <c r="O17" i="2" s="1"/>
  <c r="N24" i="2"/>
  <c r="N23" i="2"/>
  <c r="O15" i="2" s="1"/>
  <c r="N22" i="2"/>
  <c r="O14" i="2" s="1"/>
  <c r="N21" i="2"/>
  <c r="O13" i="2" s="1"/>
  <c r="N20" i="2"/>
  <c r="J27" i="2"/>
  <c r="K19" i="2" s="1"/>
  <c r="J26" i="2"/>
  <c r="K18" i="2" s="1"/>
  <c r="J25" i="2"/>
  <c r="K17" i="2" s="1"/>
  <c r="J24" i="2"/>
  <c r="J23" i="2"/>
  <c r="K15" i="2" s="1"/>
  <c r="J22" i="2"/>
  <c r="K14" i="2" s="1"/>
  <c r="J21" i="2"/>
  <c r="K13" i="2" s="1"/>
  <c r="J20" i="2"/>
  <c r="K12" i="2" s="1"/>
  <c r="F27" i="2"/>
  <c r="G19" i="2" s="1"/>
  <c r="F26" i="2"/>
  <c r="G18" i="2" s="1"/>
  <c r="F25" i="2"/>
  <c r="G17" i="2" s="1"/>
  <c r="F24" i="2"/>
  <c r="F23" i="2"/>
  <c r="G15" i="2" s="1"/>
  <c r="F22" i="2"/>
  <c r="G14" i="2" s="1"/>
  <c r="F21" i="2"/>
  <c r="G13" i="2" s="1"/>
  <c r="F20" i="2"/>
  <c r="G12" i="2" s="1"/>
  <c r="P27" i="2"/>
  <c r="P26" i="2"/>
  <c r="Q26" i="2" s="1"/>
  <c r="P25" i="2"/>
  <c r="Q17" i="2" s="1"/>
  <c r="P24" i="2"/>
  <c r="P23" i="2"/>
  <c r="Q15" i="2" s="1"/>
  <c r="P22" i="2"/>
  <c r="Q14" i="2" s="1"/>
  <c r="P21" i="2"/>
  <c r="Q13" i="2" s="1"/>
  <c r="P20" i="2"/>
  <c r="Q12" i="2" s="1"/>
  <c r="L27" i="2"/>
  <c r="M11" i="2" s="1"/>
  <c r="M27" i="2" s="1"/>
  <c r="L26" i="2"/>
  <c r="M26" i="2" s="1"/>
  <c r="L25" i="2"/>
  <c r="M17" i="2" s="1"/>
  <c r="L24" i="2"/>
  <c r="L23" i="2"/>
  <c r="M15" i="2" s="1"/>
  <c r="L22" i="2"/>
  <c r="M14" i="2" s="1"/>
  <c r="L21" i="2"/>
  <c r="M13" i="2" s="1"/>
  <c r="L20" i="2"/>
  <c r="M12" i="2" s="1"/>
  <c r="H27" i="2"/>
  <c r="I19" i="2" s="1"/>
  <c r="H26" i="2"/>
  <c r="I18" i="2" s="1"/>
  <c r="H25" i="2"/>
  <c r="I17" i="2" s="1"/>
  <c r="H24" i="2"/>
  <c r="H23" i="2"/>
  <c r="I15" i="2" s="1"/>
  <c r="H22" i="2"/>
  <c r="I14" i="2" s="1"/>
  <c r="H21" i="2"/>
  <c r="I13" i="2" s="1"/>
  <c r="H20" i="2"/>
  <c r="I12" i="2" s="1"/>
  <c r="D27" i="2"/>
  <c r="D26" i="2"/>
  <c r="E18" i="2" s="1"/>
  <c r="D25" i="2"/>
  <c r="D24" i="2"/>
  <c r="D23" i="2"/>
  <c r="E15" i="2" s="1"/>
  <c r="D22" i="2"/>
  <c r="E6" i="2" s="1"/>
  <c r="D21" i="2"/>
  <c r="E13" i="2" s="1"/>
  <c r="D20" i="2"/>
  <c r="E12" i="2" s="1"/>
  <c r="Q18" i="2" l="1"/>
  <c r="O5" i="2"/>
  <c r="M4" i="2"/>
  <c r="K5" i="2"/>
  <c r="I4" i="2"/>
  <c r="I5" i="2"/>
  <c r="I21" i="2" s="1"/>
  <c r="I22" i="2"/>
  <c r="G5" i="2"/>
  <c r="E14" i="2"/>
  <c r="E22" i="2" s="1"/>
  <c r="E24" i="2"/>
  <c r="M20" i="2"/>
  <c r="Q4" i="2"/>
  <c r="Q20" i="2" s="1"/>
  <c r="O6" i="2"/>
  <c r="G6" i="2"/>
  <c r="E17" i="2"/>
  <c r="E25" i="2" s="1"/>
  <c r="I7" i="2"/>
  <c r="I23" i="2" s="1"/>
  <c r="M5" i="2"/>
  <c r="M21" i="2" s="1"/>
  <c r="Q5" i="2"/>
  <c r="Q21" i="2" s="1"/>
  <c r="G7" i="2"/>
  <c r="I20" i="2"/>
  <c r="E7" i="2"/>
  <c r="E23" i="2" s="1"/>
  <c r="E26" i="2"/>
  <c r="I24" i="2"/>
  <c r="M6" i="2"/>
  <c r="M22" i="2" s="1"/>
  <c r="Q22" i="2"/>
  <c r="E19" i="2"/>
  <c r="E27" i="2" s="1"/>
  <c r="I9" i="2"/>
  <c r="I25" i="2" s="1"/>
  <c r="M7" i="2"/>
  <c r="M23" i="2" s="1"/>
  <c r="Q7" i="2"/>
  <c r="Q23" i="2" s="1"/>
  <c r="G9" i="2"/>
  <c r="E4" i="2"/>
  <c r="E20" i="2" s="1"/>
  <c r="I10" i="2"/>
  <c r="I26" i="2" s="1"/>
  <c r="M24" i="2"/>
  <c r="Q24" i="2"/>
  <c r="G10" i="2"/>
  <c r="E5" i="2"/>
  <c r="E21" i="2" s="1"/>
  <c r="I27" i="2"/>
  <c r="M9" i="2"/>
  <c r="M25" i="2" s="1"/>
  <c r="Q9" i="2"/>
  <c r="Q25" i="2" s="1"/>
  <c r="K11" i="2"/>
  <c r="T19" i="2"/>
  <c r="T18" i="2"/>
  <c r="T17" i="2"/>
  <c r="T16" i="2"/>
  <c r="T15" i="2"/>
  <c r="T14" i="2"/>
  <c r="T13" i="2"/>
  <c r="T12" i="2"/>
  <c r="T11" i="2"/>
  <c r="T10" i="2"/>
  <c r="T9" i="2"/>
  <c r="T8" i="2"/>
  <c r="T7" i="2"/>
  <c r="T5" i="2"/>
  <c r="T22" i="2" l="1"/>
  <c r="U14" i="2" s="1"/>
  <c r="T25" i="2"/>
  <c r="U9" i="2" s="1"/>
  <c r="T20" i="2"/>
  <c r="U4" i="2" s="1"/>
  <c r="T21" i="2"/>
  <c r="U13" i="2" s="1"/>
  <c r="T27" i="2"/>
  <c r="U11" i="2" s="1"/>
  <c r="T23" i="2"/>
  <c r="U15" i="2" s="1"/>
  <c r="T26" i="2"/>
  <c r="U18" i="2" s="1"/>
  <c r="T24" i="2"/>
  <c r="U8" i="2" s="1"/>
  <c r="G27" i="2"/>
  <c r="G26" i="2"/>
  <c r="G22" i="2"/>
  <c r="G23" i="2"/>
  <c r="G20" i="2"/>
  <c r="G21" i="2"/>
  <c r="G25" i="2"/>
  <c r="U6" i="2" l="1"/>
  <c r="U19" i="2"/>
  <c r="U27" i="2"/>
  <c r="U10" i="2"/>
  <c r="U26" i="2" s="1"/>
  <c r="U12" i="2"/>
  <c r="U16" i="2"/>
  <c r="U24" i="2" s="1"/>
  <c r="U20" i="2"/>
  <c r="U17" i="2"/>
  <c r="U25" i="2" s="1"/>
  <c r="U7" i="2"/>
  <c r="U23" i="2" s="1"/>
  <c r="U5" i="2"/>
  <c r="U21" i="2" s="1"/>
  <c r="U22" i="2"/>
  <c r="G24" i="2"/>
  <c r="K23" i="2"/>
  <c r="O21" i="2"/>
  <c r="S21" i="2"/>
  <c r="S22" i="2"/>
  <c r="K22" i="2"/>
  <c r="O23" i="2"/>
  <c r="O24" i="2"/>
  <c r="S24" i="2"/>
  <c r="K25" i="2"/>
  <c r="O25" i="2"/>
  <c r="O22" i="2"/>
  <c r="S26" i="2"/>
  <c r="S23" i="2"/>
  <c r="O26" i="2"/>
  <c r="S27" i="2"/>
  <c r="S20" i="2"/>
  <c r="S25" i="2" l="1"/>
  <c r="O20" i="2"/>
  <c r="O27" i="2"/>
  <c r="K26" i="2"/>
  <c r="K21" i="2"/>
  <c r="K20" i="2"/>
  <c r="K24" i="2"/>
  <c r="K27" i="2"/>
</calcChain>
</file>

<file path=xl/sharedStrings.xml><?xml version="1.0" encoding="utf-8"?>
<sst xmlns="http://schemas.openxmlformats.org/spreadsheetml/2006/main" count="151" uniqueCount="42">
  <si>
    <t>&lt;a href=http://www.stat.gov.mk/simboli/KoristeniSimboli_en.html target=_blank&gt;&lt;font color=blue&gt;Symbols used&lt;/font&gt;&lt;/a&gt;</t>
  </si>
  <si>
    <t>Source: State Statistical Office</t>
  </si>
  <si>
    <t>Latest update:</t>
  </si>
  <si>
    <t>20180711 12:00</t>
  </si>
  <si>
    <t>Source:</t>
  </si>
  <si>
    <t>State Statistical Office</t>
  </si>
  <si>
    <t>Contact:</t>
  </si>
  <si>
    <t>Lence Petrova; lence.petrova@stat.gov.mk</t>
  </si>
  <si>
    <t>Copyright</t>
  </si>
  <si>
    <t>Units:</t>
  </si>
  <si>
    <t>hectares</t>
  </si>
  <si>
    <t>Internal reference code:</t>
  </si>
  <si>
    <t xml:space="preserve"> -- </t>
  </si>
  <si>
    <t>Year</t>
  </si>
  <si>
    <t>Regions</t>
  </si>
  <si>
    <t>Vardar
(in %)</t>
  </si>
  <si>
    <t>East
(in %)</t>
  </si>
  <si>
    <t>Southwest
(in %)</t>
  </si>
  <si>
    <t>Southeast
(in %)</t>
  </si>
  <si>
    <t>Polog
(in %)</t>
  </si>
  <si>
    <t>Northeast
(in %)</t>
  </si>
  <si>
    <t>Skopje
(in %)</t>
  </si>
  <si>
    <t>Total
(in %)</t>
  </si>
  <si>
    <t>ID</t>
  </si>
  <si>
    <t>Sums checked by JRC: 10-2018</t>
  </si>
  <si>
    <t>Percentages calculated by JRC: 10-2018</t>
  </si>
  <si>
    <t>Vardar
(in m3)</t>
  </si>
  <si>
    <t>East
(in m3)</t>
  </si>
  <si>
    <t>Southwest
(in m3)</t>
  </si>
  <si>
    <t>Southeast
(in m3)</t>
  </si>
  <si>
    <t>Pelagonia
(in m3)</t>
  </si>
  <si>
    <t>Polog
(in m3)</t>
  </si>
  <si>
    <t>Northeast
(in m3)</t>
  </si>
  <si>
    <t>Skopje
(in m3)</t>
  </si>
  <si>
    <t>Total
(in m3)</t>
  </si>
  <si>
    <t>Ownership</t>
  </si>
  <si>
    <t>ES338M16</t>
  </si>
  <si>
    <t>State forests</t>
  </si>
  <si>
    <t>Private forest</t>
  </si>
  <si>
    <t>Gross felled timber (in m3) outside forests by ownership and by region, by year</t>
  </si>
  <si>
    <t>Total gross volume</t>
  </si>
  <si>
    <t>There are no data available for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</si>
</sst>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4" x14ac:knownFonts="1"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 applyNumberFormat="0" applyBorder="0" applyAlignment="0"/>
    <xf numFmtId="9" fontId="3" fillId="0" borderId="0" applyFont="0" applyFill="0" applyBorder="0" applyAlignment="0" applyProtection="0"/>
  </cellStyleXfs>
  <cellXfs count="79">
    <xf numFmtId="0" fontId="0" fillId="0" borderId="0" xfId="0" applyFill="1" applyProtection="1"/>
    <xf numFmtId="0" fontId="0" fillId="0" borderId="0" xfId="0" applyFill="1" applyAlignment="1" applyProtection="1">
      <alignment wrapText="1"/>
    </xf>
    <xf numFmtId="0" fontId="0" fillId="0" borderId="0" xfId="0" applyFont="1" applyFill="1" applyProtection="1"/>
    <xf numFmtId="0" fontId="0" fillId="0" borderId="0" xfId="0"/>
    <xf numFmtId="0" fontId="0" fillId="0" borderId="1" xfId="0" applyFill="1" applyBorder="1" applyProtection="1"/>
    <xf numFmtId="3" fontId="0" fillId="0" borderId="1" xfId="0" applyNumberFormat="1" applyFill="1" applyBorder="1" applyAlignment="1" applyProtection="1">
      <alignment horizontal="right"/>
    </xf>
    <xf numFmtId="0" fontId="0" fillId="0" borderId="5" xfId="0" applyFill="1" applyBorder="1" applyProtection="1"/>
    <xf numFmtId="0" fontId="0" fillId="0" borderId="10" xfId="0" applyFill="1" applyBorder="1" applyProtection="1"/>
    <xf numFmtId="0" fontId="2" fillId="0" borderId="12" xfId="0" applyFont="1" applyFill="1" applyBorder="1" applyAlignment="1" applyProtection="1">
      <alignment wrapText="1"/>
    </xf>
    <xf numFmtId="0" fontId="0" fillId="0" borderId="13" xfId="0" applyFill="1" applyBorder="1" applyProtection="1"/>
    <xf numFmtId="3" fontId="0" fillId="0" borderId="19" xfId="0" applyNumberFormat="1" applyFill="1" applyBorder="1" applyAlignment="1" applyProtection="1">
      <alignment horizontal="right"/>
    </xf>
    <xf numFmtId="0" fontId="2" fillId="0" borderId="12" xfId="0" applyFont="1" applyFill="1" applyBorder="1" applyProtection="1"/>
    <xf numFmtId="0" fontId="2" fillId="0" borderId="11" xfId="0" applyFont="1" applyFill="1" applyBorder="1" applyAlignment="1" applyProtection="1">
      <alignment wrapText="1"/>
    </xf>
    <xf numFmtId="3" fontId="0" fillId="0" borderId="2" xfId="0" applyNumberFormat="1" applyFill="1" applyBorder="1" applyProtection="1"/>
    <xf numFmtId="3" fontId="0" fillId="0" borderId="5" xfId="0" applyNumberFormat="1" applyFill="1" applyBorder="1" applyProtection="1"/>
    <xf numFmtId="3" fontId="0" fillId="0" borderId="7" xfId="0" applyNumberFormat="1" applyFill="1" applyBorder="1" applyProtection="1"/>
    <xf numFmtId="3" fontId="0" fillId="0" borderId="20" xfId="0" applyNumberFormat="1" applyFill="1" applyBorder="1" applyAlignment="1" applyProtection="1">
      <alignment horizontal="right"/>
    </xf>
    <xf numFmtId="3" fontId="0" fillId="0" borderId="3" xfId="0" applyNumberFormat="1" applyFill="1" applyBorder="1" applyAlignment="1" applyProtection="1">
      <alignment horizontal="right"/>
    </xf>
    <xf numFmtId="3" fontId="0" fillId="0" borderId="14" xfId="0" applyNumberFormat="1" applyFill="1" applyBorder="1" applyAlignment="1" applyProtection="1">
      <alignment horizontal="right"/>
    </xf>
    <xf numFmtId="3" fontId="0" fillId="0" borderId="8" xfId="0" applyNumberFormat="1" applyFill="1" applyBorder="1" applyAlignment="1" applyProtection="1">
      <alignment horizontal="right"/>
    </xf>
    <xf numFmtId="3" fontId="0" fillId="2" borderId="3" xfId="0" applyNumberFormat="1" applyFill="1" applyBorder="1" applyAlignment="1" applyProtection="1">
      <alignment horizontal="right"/>
    </xf>
    <xf numFmtId="3" fontId="0" fillId="2" borderId="1" xfId="0" applyNumberFormat="1" applyFill="1" applyBorder="1" applyAlignment="1" applyProtection="1">
      <alignment horizontal="right"/>
    </xf>
    <xf numFmtId="3" fontId="0" fillId="2" borderId="8" xfId="0" applyNumberFormat="1" applyFill="1" applyBorder="1" applyAlignment="1" applyProtection="1">
      <alignment horizontal="right"/>
    </xf>
    <xf numFmtId="0" fontId="0" fillId="0" borderId="4" xfId="0" applyNumberFormat="1" applyFont="1" applyFill="1" applyBorder="1" applyProtection="1"/>
    <xf numFmtId="0" fontId="0" fillId="0" borderId="6" xfId="0" applyNumberFormat="1" applyFont="1" applyFill="1" applyBorder="1" applyProtection="1"/>
    <xf numFmtId="0" fontId="0" fillId="0" borderId="9" xfId="0" applyNumberFormat="1" applyFont="1" applyFill="1" applyBorder="1" applyProtection="1"/>
    <xf numFmtId="164" fontId="0" fillId="0" borderId="14" xfId="1" applyNumberFormat="1" applyFont="1" applyFill="1" applyBorder="1" applyAlignment="1" applyProtection="1">
      <alignment horizontal="right"/>
    </xf>
    <xf numFmtId="164" fontId="0" fillId="0" borderId="10" xfId="1" applyNumberFormat="1" applyFont="1" applyFill="1" applyBorder="1" applyProtection="1"/>
    <xf numFmtId="164" fontId="0" fillId="0" borderId="20" xfId="1" applyNumberFormat="1" applyFont="1" applyFill="1" applyBorder="1" applyAlignment="1" applyProtection="1">
      <alignment horizontal="right"/>
    </xf>
    <xf numFmtId="164" fontId="0" fillId="0" borderId="19" xfId="1" applyNumberFormat="1" applyFont="1" applyFill="1" applyBorder="1" applyAlignment="1" applyProtection="1">
      <alignment horizontal="right"/>
    </xf>
    <xf numFmtId="164" fontId="0" fillId="0" borderId="0" xfId="1" applyNumberFormat="1" applyFont="1" applyFill="1" applyProtection="1"/>
    <xf numFmtId="164" fontId="0" fillId="2" borderId="3" xfId="1" applyNumberFormat="1" applyFont="1" applyFill="1" applyBorder="1" applyAlignment="1" applyProtection="1">
      <alignment horizontal="right"/>
    </xf>
    <xf numFmtId="164" fontId="0" fillId="2" borderId="1" xfId="1" applyNumberFormat="1" applyFont="1" applyFill="1" applyBorder="1" applyAlignment="1" applyProtection="1">
      <alignment horizontal="right"/>
    </xf>
    <xf numFmtId="164" fontId="0" fillId="2" borderId="8" xfId="1" applyNumberFormat="1" applyFont="1" applyFill="1" applyBorder="1" applyAlignment="1" applyProtection="1">
      <alignment horizontal="right"/>
    </xf>
    <xf numFmtId="0" fontId="0" fillId="0" borderId="21" xfId="0" applyFill="1" applyBorder="1" applyProtection="1"/>
    <xf numFmtId="0" fontId="1" fillId="0" borderId="0" xfId="0" applyFont="1" applyFill="1" applyProtection="1"/>
    <xf numFmtId="164" fontId="0" fillId="2" borderId="4" xfId="1" applyNumberFormat="1" applyFont="1" applyFill="1" applyBorder="1" applyAlignment="1" applyProtection="1">
      <alignment horizontal="right"/>
    </xf>
    <xf numFmtId="164" fontId="0" fillId="2" borderId="6" xfId="1" applyNumberFormat="1" applyFont="1" applyFill="1" applyBorder="1" applyAlignment="1" applyProtection="1">
      <alignment horizontal="right"/>
    </xf>
    <xf numFmtId="164" fontId="0" fillId="2" borderId="9" xfId="1" applyNumberFormat="1" applyFont="1" applyFill="1" applyBorder="1" applyAlignment="1" applyProtection="1">
      <alignment horizontal="right"/>
    </xf>
    <xf numFmtId="0" fontId="2" fillId="0" borderId="18" xfId="0" applyFont="1" applyFill="1" applyBorder="1" applyProtection="1"/>
    <xf numFmtId="0" fontId="0" fillId="0" borderId="20" xfId="0" applyFont="1" applyFill="1" applyBorder="1" applyProtection="1"/>
    <xf numFmtId="0" fontId="0" fillId="0" borderId="19" xfId="0" applyFont="1" applyFill="1" applyBorder="1" applyProtection="1"/>
    <xf numFmtId="0" fontId="0" fillId="0" borderId="14" xfId="0" applyFont="1" applyFill="1" applyBorder="1" applyProtection="1"/>
    <xf numFmtId="0" fontId="0" fillId="0" borderId="20" xfId="0" applyFont="1" applyFill="1" applyBorder="1" applyAlignment="1" applyProtection="1">
      <alignment wrapText="1"/>
    </xf>
    <xf numFmtId="0" fontId="0" fillId="0" borderId="19" xfId="0" applyFont="1" applyFill="1" applyBorder="1" applyAlignment="1" applyProtection="1">
      <alignment wrapText="1"/>
    </xf>
    <xf numFmtId="0" fontId="0" fillId="0" borderId="14" xfId="0" applyFont="1" applyFill="1" applyBorder="1" applyAlignment="1" applyProtection="1">
      <alignment wrapText="1"/>
    </xf>
    <xf numFmtId="0" fontId="0" fillId="0" borderId="22" xfId="0" applyFill="1" applyBorder="1" applyProtection="1"/>
    <xf numFmtId="0" fontId="0" fillId="0" borderId="26" xfId="0" applyFill="1" applyBorder="1" applyProtection="1"/>
    <xf numFmtId="0" fontId="0" fillId="0" borderId="27" xfId="0" applyFill="1" applyBorder="1" applyProtection="1"/>
    <xf numFmtId="0" fontId="0" fillId="0" borderId="28" xfId="0" applyFill="1" applyBorder="1" applyProtection="1"/>
    <xf numFmtId="0" fontId="0" fillId="0" borderId="29" xfId="0" applyFill="1" applyBorder="1" applyProtection="1"/>
    <xf numFmtId="0" fontId="0" fillId="0" borderId="30" xfId="0" applyFill="1" applyBorder="1" applyProtection="1"/>
    <xf numFmtId="0" fontId="0" fillId="0" borderId="1" xfId="0" applyFill="1" applyBorder="1" applyAlignment="1" applyProtection="1">
      <alignment horizontal="center"/>
    </xf>
    <xf numFmtId="0" fontId="2" fillId="0" borderId="31" xfId="0" applyFont="1" applyFill="1" applyBorder="1" applyAlignment="1" applyProtection="1">
      <alignment wrapText="1"/>
    </xf>
    <xf numFmtId="164" fontId="2" fillId="0" borderId="32" xfId="1" applyNumberFormat="1" applyFont="1" applyFill="1" applyBorder="1" applyAlignment="1" applyProtection="1">
      <alignment wrapText="1"/>
    </xf>
    <xf numFmtId="0" fontId="2" fillId="2" borderId="32" xfId="0" applyFont="1" applyFill="1" applyBorder="1" applyAlignment="1" applyProtection="1">
      <alignment wrapText="1"/>
    </xf>
    <xf numFmtId="164" fontId="2" fillId="2" borderId="32" xfId="1" applyNumberFormat="1" applyFont="1" applyFill="1" applyBorder="1" applyAlignment="1" applyProtection="1">
      <alignment wrapText="1"/>
    </xf>
    <xf numFmtId="0" fontId="2" fillId="0" borderId="32" xfId="0" applyFont="1" applyFill="1" applyBorder="1" applyAlignment="1" applyProtection="1">
      <alignment wrapText="1"/>
    </xf>
    <xf numFmtId="164" fontId="2" fillId="2" borderId="33" xfId="1" applyNumberFormat="1" applyFont="1" applyFill="1" applyBorder="1" applyAlignment="1" applyProtection="1">
      <alignment wrapText="1"/>
    </xf>
    <xf numFmtId="0" fontId="0" fillId="0" borderId="15" xfId="0" applyFill="1" applyBorder="1" applyAlignment="1" applyProtection="1">
      <alignment horizontal="center"/>
    </xf>
    <xf numFmtId="0" fontId="0" fillId="0" borderId="16" xfId="0" applyFill="1" applyBorder="1" applyAlignment="1" applyProtection="1">
      <alignment horizontal="center"/>
    </xf>
    <xf numFmtId="0" fontId="2" fillId="0" borderId="15" xfId="0" applyFont="1" applyFill="1" applyBorder="1" applyAlignment="1" applyProtection="1">
      <alignment horizontal="center"/>
    </xf>
    <xf numFmtId="0" fontId="2" fillId="0" borderId="17" xfId="0" applyFont="1" applyFill="1" applyBorder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/>
    </xf>
    <xf numFmtId="164" fontId="0" fillId="2" borderId="20" xfId="1" applyNumberFormat="1" applyFont="1" applyFill="1" applyBorder="1" applyAlignment="1" applyProtection="1">
      <alignment horizontal="right"/>
    </xf>
    <xf numFmtId="164" fontId="0" fillId="2" borderId="19" xfId="1" applyNumberFormat="1" applyFont="1" applyFill="1" applyBorder="1" applyAlignment="1" applyProtection="1">
      <alignment horizontal="right"/>
    </xf>
    <xf numFmtId="164" fontId="0" fillId="2" borderId="14" xfId="1" applyNumberFormat="1" applyFont="1" applyFill="1" applyBorder="1" applyAlignment="1" applyProtection="1">
      <alignment horizontal="right"/>
    </xf>
    <xf numFmtId="164" fontId="0" fillId="0" borderId="3" xfId="1" applyNumberFormat="1" applyFont="1" applyFill="1" applyBorder="1" applyAlignment="1" applyProtection="1">
      <alignment horizontal="right"/>
    </xf>
    <xf numFmtId="164" fontId="0" fillId="0" borderId="1" xfId="1" applyNumberFormat="1" applyFont="1" applyFill="1" applyBorder="1" applyAlignment="1" applyProtection="1">
      <alignment horizontal="right"/>
    </xf>
    <xf numFmtId="164" fontId="0" fillId="0" borderId="8" xfId="1" applyNumberFormat="1" applyFont="1" applyFill="1" applyBorder="1" applyAlignment="1" applyProtection="1">
      <alignment horizontal="right"/>
    </xf>
    <xf numFmtId="0" fontId="0" fillId="0" borderId="23" xfId="0" applyNumberFormat="1" applyFont="1" applyFill="1" applyBorder="1" applyProtection="1"/>
    <xf numFmtId="0" fontId="0" fillId="0" borderId="24" xfId="0" applyNumberFormat="1" applyFont="1" applyFill="1" applyBorder="1" applyProtection="1"/>
    <xf numFmtId="0" fontId="0" fillId="0" borderId="25" xfId="0" applyNumberFormat="1" applyFont="1" applyFill="1" applyBorder="1" applyProtection="1"/>
    <xf numFmtId="164" fontId="0" fillId="0" borderId="34" xfId="1" applyNumberFormat="1" applyFont="1" applyFill="1" applyBorder="1" applyAlignment="1" applyProtection="1">
      <alignment horizontal="right"/>
    </xf>
    <xf numFmtId="3" fontId="0" fillId="2" borderId="10" xfId="0" applyNumberFormat="1" applyFill="1" applyBorder="1" applyAlignment="1" applyProtection="1">
      <alignment horizontal="right"/>
    </xf>
    <xf numFmtId="3" fontId="0" fillId="0" borderId="34" xfId="0" applyNumberFormat="1" applyFill="1" applyBorder="1" applyAlignment="1" applyProtection="1">
      <alignment horizontal="right"/>
    </xf>
    <xf numFmtId="3" fontId="0" fillId="0" borderId="10" xfId="0" applyNumberFormat="1" applyFill="1" applyBorder="1" applyAlignment="1" applyProtection="1">
      <alignment horizontal="right"/>
    </xf>
    <xf numFmtId="164" fontId="0" fillId="2" borderId="34" xfId="1" applyNumberFormat="1" applyFont="1" applyFill="1" applyBorder="1" applyAlignment="1" applyProtection="1">
      <alignment horizontal="right"/>
    </xf>
    <xf numFmtId="0" fontId="0" fillId="3" borderId="0" xfId="0" applyFill="1" applyAlignment="1" applyProtection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3"/>
  <sheetViews>
    <sheetView tabSelected="1" workbookViewId="0">
      <pane xSplit="3" ySplit="3" topLeftCell="D10" activePane="bottomRight" state="frozen"/>
      <selection pane="topRight" activeCell="D1" sqref="D1"/>
      <selection pane="bottomLeft" activeCell="A4" sqref="A4"/>
      <selection pane="bottomRight"/>
    </sheetView>
  </sheetViews>
  <sheetFormatPr defaultRowHeight="15" x14ac:dyDescent="0.25"/>
  <cols>
    <col min="1" max="1" width="7.42578125" customWidth="1"/>
    <col min="2" max="2" width="37.42578125" customWidth="1"/>
    <col min="3" max="4" width="10.7109375" customWidth="1"/>
    <col min="5" max="5" width="10.7109375" style="30" customWidth="1"/>
    <col min="6" max="6" width="10.7109375" customWidth="1"/>
    <col min="7" max="7" width="10.7109375" style="30" customWidth="1"/>
    <col min="8" max="8" width="10.7109375" customWidth="1"/>
    <col min="9" max="9" width="10.7109375" style="30" customWidth="1"/>
    <col min="10" max="10" width="10.7109375" customWidth="1"/>
    <col min="11" max="11" width="10.7109375" style="30" customWidth="1"/>
    <col min="12" max="12" width="10.7109375" customWidth="1"/>
    <col min="13" max="13" width="10.7109375" style="30" customWidth="1"/>
    <col min="14" max="14" width="10.7109375" customWidth="1"/>
    <col min="15" max="15" width="10.7109375" style="30" customWidth="1"/>
    <col min="16" max="17" width="12.7109375" customWidth="1"/>
  </cols>
  <sheetData>
    <row r="1" spans="1:21" ht="19.5" thickBot="1" x14ac:dyDescent="0.35">
      <c r="A1" s="52"/>
      <c r="B1" s="35" t="s">
        <v>39</v>
      </c>
      <c r="C1" s="4"/>
      <c r="D1" s="7"/>
      <c r="E1" s="27"/>
      <c r="F1" s="7"/>
      <c r="G1" s="27"/>
      <c r="H1" s="7"/>
      <c r="I1" s="27"/>
      <c r="J1" s="7"/>
      <c r="K1" s="27"/>
      <c r="L1" s="7"/>
      <c r="M1" s="27"/>
      <c r="N1" s="7"/>
      <c r="O1" s="27"/>
      <c r="P1" s="7"/>
      <c r="Q1" s="7"/>
    </row>
    <row r="2" spans="1:21" ht="15.75" thickBot="1" x14ac:dyDescent="0.3">
      <c r="A2" s="7"/>
      <c r="B2" s="7"/>
      <c r="C2" s="9"/>
      <c r="D2" s="61" t="s">
        <v>14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3"/>
      <c r="T2" s="59"/>
      <c r="U2" s="60"/>
    </row>
    <row r="3" spans="1:21" ht="30.75" thickBot="1" x14ac:dyDescent="0.3">
      <c r="A3" s="46" t="s">
        <v>23</v>
      </c>
      <c r="B3" s="39" t="s">
        <v>35</v>
      </c>
      <c r="C3" s="11" t="s">
        <v>13</v>
      </c>
      <c r="D3" s="53" t="s">
        <v>26</v>
      </c>
      <c r="E3" s="54" t="s">
        <v>15</v>
      </c>
      <c r="F3" s="55" t="s">
        <v>27</v>
      </c>
      <c r="G3" s="56" t="s">
        <v>16</v>
      </c>
      <c r="H3" s="57" t="s">
        <v>28</v>
      </c>
      <c r="I3" s="54" t="s">
        <v>17</v>
      </c>
      <c r="J3" s="55" t="s">
        <v>29</v>
      </c>
      <c r="K3" s="56" t="s">
        <v>18</v>
      </c>
      <c r="L3" s="57" t="s">
        <v>30</v>
      </c>
      <c r="M3" s="54" t="s">
        <v>30</v>
      </c>
      <c r="N3" s="55" t="s">
        <v>31</v>
      </c>
      <c r="O3" s="56" t="s">
        <v>19</v>
      </c>
      <c r="P3" s="57" t="s">
        <v>32</v>
      </c>
      <c r="Q3" s="54" t="s">
        <v>20</v>
      </c>
      <c r="R3" s="55" t="s">
        <v>33</v>
      </c>
      <c r="S3" s="58" t="s">
        <v>21</v>
      </c>
      <c r="T3" s="12" t="s">
        <v>34</v>
      </c>
      <c r="U3" s="8" t="s">
        <v>22</v>
      </c>
    </row>
    <row r="4" spans="1:21" x14ac:dyDescent="0.25">
      <c r="A4" s="47">
        <v>1</v>
      </c>
      <c r="B4" s="40" t="s">
        <v>37</v>
      </c>
      <c r="C4" s="23">
        <v>2010</v>
      </c>
      <c r="D4" s="16">
        <v>894</v>
      </c>
      <c r="E4" s="28">
        <f>D4/D$20</f>
        <v>0.23311603650586701</v>
      </c>
      <c r="F4" s="20" t="s">
        <v>12</v>
      </c>
      <c r="G4" s="20" t="s">
        <v>12</v>
      </c>
      <c r="H4" s="17">
        <v>1513</v>
      </c>
      <c r="I4" s="28">
        <f>H4/H$20</f>
        <v>0.17346938775510204</v>
      </c>
      <c r="J4" s="20" t="s">
        <v>12</v>
      </c>
      <c r="K4" s="20" t="s">
        <v>12</v>
      </c>
      <c r="L4" s="17">
        <v>2477</v>
      </c>
      <c r="M4" s="28">
        <f>L4/L$20</f>
        <v>0.37053103964098727</v>
      </c>
      <c r="N4" s="20" t="s">
        <v>12</v>
      </c>
      <c r="O4" s="20" t="s">
        <v>12</v>
      </c>
      <c r="P4" s="17">
        <v>116</v>
      </c>
      <c r="Q4" s="28">
        <f>P4/P$20</f>
        <v>2.1311776593790188E-2</v>
      </c>
      <c r="R4" s="20" t="s">
        <v>12</v>
      </c>
      <c r="S4" s="20" t="s">
        <v>12</v>
      </c>
      <c r="T4" s="13">
        <f>SUM(D4,F4,H4,J4,L4,N4,P4,R4)</f>
        <v>5000</v>
      </c>
      <c r="U4" s="28">
        <f>T4/T$20</f>
        <v>0.1292757969852884</v>
      </c>
    </row>
    <row r="5" spans="1:21" x14ac:dyDescent="0.25">
      <c r="A5" s="48">
        <v>2</v>
      </c>
      <c r="B5" s="41" t="s">
        <v>37</v>
      </c>
      <c r="C5" s="24">
        <v>2011</v>
      </c>
      <c r="D5" s="10">
        <v>180</v>
      </c>
      <c r="E5" s="29">
        <f>D5/D$21</f>
        <v>4.7745358090185673E-2</v>
      </c>
      <c r="F5" s="21">
        <v>2927</v>
      </c>
      <c r="G5" s="65">
        <f>F5/F$21</f>
        <v>0.4895467469476501</v>
      </c>
      <c r="H5" s="5">
        <v>1575</v>
      </c>
      <c r="I5" s="29">
        <f>H5/H$21</f>
        <v>0.16709102482495225</v>
      </c>
      <c r="J5" s="21">
        <v>4542</v>
      </c>
      <c r="K5" s="65">
        <f>J5/J$21</f>
        <v>0.81514716439339552</v>
      </c>
      <c r="L5" s="5">
        <v>2654</v>
      </c>
      <c r="M5" s="29">
        <f>L5/L$21</f>
        <v>0.48001446916259721</v>
      </c>
      <c r="N5" s="21">
        <v>7990</v>
      </c>
      <c r="O5" s="65">
        <f>N5/N$21</f>
        <v>0.73960936776821251</v>
      </c>
      <c r="P5" s="5">
        <v>226</v>
      </c>
      <c r="Q5" s="29">
        <f>P5/P$21</f>
        <v>4.410616705698673E-2</v>
      </c>
      <c r="R5" s="21" t="s">
        <v>12</v>
      </c>
      <c r="S5" s="21" t="s">
        <v>12</v>
      </c>
      <c r="T5" s="14">
        <f t="shared" ref="T5:T19" si="0">SUM(D5,F5,H5,J5,L5,N5,P5,R5)</f>
        <v>20094</v>
      </c>
      <c r="U5" s="29">
        <f>T5/T$21</f>
        <v>0.34496729557588973</v>
      </c>
    </row>
    <row r="6" spans="1:21" x14ac:dyDescent="0.25">
      <c r="A6" s="48">
        <v>3</v>
      </c>
      <c r="B6" s="41" t="s">
        <v>37</v>
      </c>
      <c r="C6" s="24">
        <v>2012</v>
      </c>
      <c r="D6" s="10">
        <v>141</v>
      </c>
      <c r="E6" s="29">
        <f>D6/D$22</f>
        <v>5.0177935943060498E-2</v>
      </c>
      <c r="F6" s="21">
        <v>2572</v>
      </c>
      <c r="G6" s="65">
        <f>F6/F$22</f>
        <v>0.52704918032786885</v>
      </c>
      <c r="H6" s="5" t="s">
        <v>12</v>
      </c>
      <c r="I6" s="5" t="s">
        <v>12</v>
      </c>
      <c r="J6" s="21" t="s">
        <v>12</v>
      </c>
      <c r="K6" s="21" t="s">
        <v>12</v>
      </c>
      <c r="L6" s="5">
        <v>1309</v>
      </c>
      <c r="M6" s="29">
        <f>L6/L$22</f>
        <v>0.26589477960593133</v>
      </c>
      <c r="N6" s="21">
        <v>3276</v>
      </c>
      <c r="O6" s="65">
        <f>N6/N$22</f>
        <v>0.72913420876919655</v>
      </c>
      <c r="P6" s="5" t="s">
        <v>12</v>
      </c>
      <c r="Q6" s="5" t="s">
        <v>12</v>
      </c>
      <c r="R6" s="21" t="s">
        <v>12</v>
      </c>
      <c r="S6" s="21" t="s">
        <v>12</v>
      </c>
      <c r="T6" s="14">
        <f>SUM(D6,F6,H6,J6,L6,N6,P6,R6)</f>
        <v>7298</v>
      </c>
      <c r="U6" s="29">
        <f>T6/T$22</f>
        <v>0.20942378328741965</v>
      </c>
    </row>
    <row r="7" spans="1:21" x14ac:dyDescent="0.25">
      <c r="A7" s="48">
        <v>4</v>
      </c>
      <c r="B7" s="41" t="s">
        <v>37</v>
      </c>
      <c r="C7" s="24">
        <v>2013</v>
      </c>
      <c r="D7" s="10">
        <v>263</v>
      </c>
      <c r="E7" s="29">
        <f>D7/D$23</f>
        <v>0.19309838472834068</v>
      </c>
      <c r="F7" s="21">
        <v>348</v>
      </c>
      <c r="G7" s="65">
        <f>F7/F$23</f>
        <v>0.10397370779802809</v>
      </c>
      <c r="H7" s="5">
        <v>121</v>
      </c>
      <c r="I7" s="29">
        <f>H7/H$23</f>
        <v>2.7258391529623789E-2</v>
      </c>
      <c r="J7" s="21" t="s">
        <v>12</v>
      </c>
      <c r="K7" s="21" t="s">
        <v>12</v>
      </c>
      <c r="L7" s="5">
        <v>238</v>
      </c>
      <c r="M7" s="29">
        <f>L7/L$23</f>
        <v>8.5304659498207883E-2</v>
      </c>
      <c r="N7" s="21" t="s">
        <v>12</v>
      </c>
      <c r="O7" s="21" t="s">
        <v>12</v>
      </c>
      <c r="P7" s="5">
        <v>309</v>
      </c>
      <c r="Q7" s="29">
        <f>P7/P$23</f>
        <v>7.4457831325301205E-2</v>
      </c>
      <c r="R7" s="21" t="s">
        <v>12</v>
      </c>
      <c r="S7" s="21" t="s">
        <v>12</v>
      </c>
      <c r="T7" s="14">
        <f t="shared" si="0"/>
        <v>1279</v>
      </c>
      <c r="U7" s="29">
        <f>T7/T$23</f>
        <v>5.4174255580498959E-2</v>
      </c>
    </row>
    <row r="8" spans="1:21" x14ac:dyDescent="0.25">
      <c r="A8" s="48">
        <v>5</v>
      </c>
      <c r="B8" s="41" t="s">
        <v>37</v>
      </c>
      <c r="C8" s="24">
        <v>2014</v>
      </c>
      <c r="D8" s="10" t="s">
        <v>12</v>
      </c>
      <c r="E8" s="10" t="s">
        <v>12</v>
      </c>
      <c r="F8" s="21" t="s">
        <v>12</v>
      </c>
      <c r="G8" s="21" t="s">
        <v>12</v>
      </c>
      <c r="H8" s="5" t="s">
        <v>12</v>
      </c>
      <c r="I8" s="5" t="s">
        <v>12</v>
      </c>
      <c r="J8" s="21" t="s">
        <v>12</v>
      </c>
      <c r="K8" s="21" t="s">
        <v>12</v>
      </c>
      <c r="L8" s="5" t="s">
        <v>12</v>
      </c>
      <c r="M8" s="5" t="s">
        <v>12</v>
      </c>
      <c r="N8" s="21" t="s">
        <v>12</v>
      </c>
      <c r="O8" s="21" t="s">
        <v>12</v>
      </c>
      <c r="P8" s="5" t="s">
        <v>12</v>
      </c>
      <c r="Q8" s="5" t="s">
        <v>12</v>
      </c>
      <c r="R8" s="21" t="s">
        <v>12</v>
      </c>
      <c r="S8" s="21" t="s">
        <v>12</v>
      </c>
      <c r="T8" s="14">
        <f t="shared" si="0"/>
        <v>0</v>
      </c>
      <c r="U8" s="29" t="e">
        <f>T8/T$24</f>
        <v>#DIV/0!</v>
      </c>
    </row>
    <row r="9" spans="1:21" x14ac:dyDescent="0.25">
      <c r="A9" s="48">
        <v>6</v>
      </c>
      <c r="B9" s="41" t="s">
        <v>37</v>
      </c>
      <c r="C9" s="24">
        <v>2015</v>
      </c>
      <c r="D9" s="10" t="s">
        <v>12</v>
      </c>
      <c r="E9" s="10" t="s">
        <v>12</v>
      </c>
      <c r="F9" s="21">
        <v>1586</v>
      </c>
      <c r="G9" s="65">
        <f>F9/F$25</f>
        <v>0.10053245436105476</v>
      </c>
      <c r="H9" s="5">
        <v>350</v>
      </c>
      <c r="I9" s="29">
        <f>H9/H$25</f>
        <v>6.9832402234636867E-2</v>
      </c>
      <c r="J9" s="21" t="s">
        <v>12</v>
      </c>
      <c r="K9" s="21" t="s">
        <v>12</v>
      </c>
      <c r="L9" s="5">
        <v>2661</v>
      </c>
      <c r="M9" s="29">
        <f>L9/L$25</f>
        <v>0.38514980460269216</v>
      </c>
      <c r="N9" s="21" t="s">
        <v>12</v>
      </c>
      <c r="O9" s="21" t="s">
        <v>12</v>
      </c>
      <c r="P9" s="5">
        <v>48</v>
      </c>
      <c r="Q9" s="29">
        <f>P9/P$25</f>
        <v>8.3333333333333332E-3</v>
      </c>
      <c r="R9" s="21" t="s">
        <v>12</v>
      </c>
      <c r="S9" s="21" t="s">
        <v>12</v>
      </c>
      <c r="T9" s="14">
        <f t="shared" si="0"/>
        <v>4645</v>
      </c>
      <c r="U9" s="29">
        <f>T9/T$25</f>
        <v>0.10972268153257429</v>
      </c>
    </row>
    <row r="10" spans="1:21" x14ac:dyDescent="0.25">
      <c r="A10" s="48">
        <v>7</v>
      </c>
      <c r="B10" s="41" t="s">
        <v>37</v>
      </c>
      <c r="C10" s="24">
        <v>2016</v>
      </c>
      <c r="D10" s="10" t="s">
        <v>12</v>
      </c>
      <c r="E10" s="10" t="s">
        <v>12</v>
      </c>
      <c r="F10" s="21">
        <v>1363</v>
      </c>
      <c r="G10" s="65">
        <f>F10/F$26</f>
        <v>0.1011953374415324</v>
      </c>
      <c r="H10" s="5">
        <v>312</v>
      </c>
      <c r="I10" s="29">
        <f>H10/H$26</f>
        <v>4.2339530465463425E-2</v>
      </c>
      <c r="J10" s="21" t="s">
        <v>12</v>
      </c>
      <c r="K10" s="21" t="s">
        <v>12</v>
      </c>
      <c r="L10" s="5" t="s">
        <v>12</v>
      </c>
      <c r="M10" s="5" t="s">
        <v>12</v>
      </c>
      <c r="N10" s="21" t="s">
        <v>12</v>
      </c>
      <c r="O10" s="21" t="s">
        <v>12</v>
      </c>
      <c r="P10" s="5" t="s">
        <v>12</v>
      </c>
      <c r="Q10" s="5" t="s">
        <v>12</v>
      </c>
      <c r="R10" s="21" t="s">
        <v>12</v>
      </c>
      <c r="S10" s="21" t="s">
        <v>12</v>
      </c>
      <c r="T10" s="14">
        <f t="shared" si="0"/>
        <v>1675</v>
      </c>
      <c r="U10" s="29">
        <f>T10/T$26</f>
        <v>3.9985676772499402E-2</v>
      </c>
    </row>
    <row r="11" spans="1:21" ht="15.75" thickBot="1" x14ac:dyDescent="0.3">
      <c r="A11" s="49">
        <v>8</v>
      </c>
      <c r="B11" s="42" t="s">
        <v>37</v>
      </c>
      <c r="C11" s="25">
        <v>2017</v>
      </c>
      <c r="D11" s="18" t="s">
        <v>12</v>
      </c>
      <c r="E11" s="18" t="s">
        <v>12</v>
      </c>
      <c r="F11" s="22" t="s">
        <v>12</v>
      </c>
      <c r="G11" s="22" t="s">
        <v>12</v>
      </c>
      <c r="H11" s="19" t="s">
        <v>12</v>
      </c>
      <c r="I11" s="19" t="s">
        <v>12</v>
      </c>
      <c r="J11" s="22">
        <v>1412</v>
      </c>
      <c r="K11" s="66">
        <f>J11/J$27</f>
        <v>0.34422233057045343</v>
      </c>
      <c r="L11" s="19">
        <v>683</v>
      </c>
      <c r="M11" s="26">
        <f>L11/L$27</f>
        <v>0.11109303838646714</v>
      </c>
      <c r="N11" s="22" t="s">
        <v>12</v>
      </c>
      <c r="O11" s="22" t="s">
        <v>12</v>
      </c>
      <c r="P11" s="19">
        <v>50</v>
      </c>
      <c r="Q11" s="26">
        <f>P11/P$27</f>
        <v>6.7213335125688939E-3</v>
      </c>
      <c r="R11" s="22" t="s">
        <v>12</v>
      </c>
      <c r="S11" s="22" t="s">
        <v>12</v>
      </c>
      <c r="T11" s="15">
        <f t="shared" si="0"/>
        <v>2145</v>
      </c>
      <c r="U11" s="26">
        <f>T11/T$27</f>
        <v>5.0502672285922819E-2</v>
      </c>
    </row>
    <row r="12" spans="1:21" x14ac:dyDescent="0.25">
      <c r="A12" s="47">
        <v>9</v>
      </c>
      <c r="B12" s="40" t="s">
        <v>38</v>
      </c>
      <c r="C12" s="23">
        <v>2010</v>
      </c>
      <c r="D12" s="16">
        <v>2941</v>
      </c>
      <c r="E12" s="28">
        <f>D12/D$20</f>
        <v>0.76688396349413301</v>
      </c>
      <c r="F12" s="20">
        <v>3255</v>
      </c>
      <c r="G12" s="64">
        <f>F12/F$20</f>
        <v>1</v>
      </c>
      <c r="H12" s="17">
        <v>7209</v>
      </c>
      <c r="I12" s="28">
        <f>H12/H$20</f>
        <v>0.82653061224489799</v>
      </c>
      <c r="J12" s="20">
        <v>642</v>
      </c>
      <c r="K12" s="64">
        <f>J12/J$20</f>
        <v>1</v>
      </c>
      <c r="L12" s="17">
        <v>4208</v>
      </c>
      <c r="M12" s="28">
        <f>L12/L$20</f>
        <v>0.62946896035901267</v>
      </c>
      <c r="N12" s="20" t="s">
        <v>12</v>
      </c>
      <c r="O12" s="20" t="s">
        <v>12</v>
      </c>
      <c r="P12" s="17">
        <v>5327</v>
      </c>
      <c r="Q12" s="28">
        <f>P12/P$20</f>
        <v>0.97868822340620976</v>
      </c>
      <c r="R12" s="20">
        <v>10095</v>
      </c>
      <c r="S12" s="64">
        <f>R12/R$20</f>
        <v>1</v>
      </c>
      <c r="T12" s="13">
        <f t="shared" si="0"/>
        <v>33677</v>
      </c>
      <c r="U12" s="28">
        <f>T12/T$20</f>
        <v>0.87072420301471154</v>
      </c>
    </row>
    <row r="13" spans="1:21" x14ac:dyDescent="0.25">
      <c r="A13" s="48">
        <v>10</v>
      </c>
      <c r="B13" s="41" t="s">
        <v>38</v>
      </c>
      <c r="C13" s="24">
        <v>2011</v>
      </c>
      <c r="D13" s="10">
        <v>3590</v>
      </c>
      <c r="E13" s="29">
        <f>D13/D$21</f>
        <v>0.95225464190981435</v>
      </c>
      <c r="F13" s="21">
        <v>3052</v>
      </c>
      <c r="G13" s="65">
        <f>F13/F$21</f>
        <v>0.5104532530523499</v>
      </c>
      <c r="H13" s="5">
        <v>7851</v>
      </c>
      <c r="I13" s="29">
        <f>H13/H$21</f>
        <v>0.83290897517504769</v>
      </c>
      <c r="J13" s="21">
        <v>1030</v>
      </c>
      <c r="K13" s="65">
        <f>J13/J$21</f>
        <v>0.18485283560660445</v>
      </c>
      <c r="L13" s="5">
        <v>2875</v>
      </c>
      <c r="M13" s="29">
        <f>L13/L$21</f>
        <v>0.51998553083740273</v>
      </c>
      <c r="N13" s="21">
        <v>2813</v>
      </c>
      <c r="O13" s="65">
        <f>N13/N$21</f>
        <v>0.26039063223178749</v>
      </c>
      <c r="P13" s="5">
        <v>4898</v>
      </c>
      <c r="Q13" s="29">
        <f>P13/P$21</f>
        <v>0.95589383294301322</v>
      </c>
      <c r="R13" s="21">
        <v>12046</v>
      </c>
      <c r="S13" s="65">
        <f>R13/R$21</f>
        <v>1</v>
      </c>
      <c r="T13" s="14">
        <f t="shared" si="0"/>
        <v>38155</v>
      </c>
      <c r="U13" s="29">
        <f>T13/T$21</f>
        <v>0.65503270442411032</v>
      </c>
    </row>
    <row r="14" spans="1:21" x14ac:dyDescent="0.25">
      <c r="A14" s="48">
        <v>11</v>
      </c>
      <c r="B14" s="41" t="s">
        <v>38</v>
      </c>
      <c r="C14" s="24">
        <v>2012</v>
      </c>
      <c r="D14" s="10">
        <v>2669</v>
      </c>
      <c r="E14" s="29">
        <f>D14/D$22</f>
        <v>0.94982206405693947</v>
      </c>
      <c r="F14" s="21">
        <v>2308</v>
      </c>
      <c r="G14" s="65">
        <f>F14/F$22</f>
        <v>0.47295081967213115</v>
      </c>
      <c r="H14" s="5">
        <v>5332</v>
      </c>
      <c r="I14" s="29">
        <f>H14/H$22</f>
        <v>1</v>
      </c>
      <c r="J14" s="21">
        <v>284</v>
      </c>
      <c r="K14" s="65">
        <f>J14/J$22</f>
        <v>1</v>
      </c>
      <c r="L14" s="5">
        <v>3614</v>
      </c>
      <c r="M14" s="29">
        <f>L14/L$22</f>
        <v>0.73410522039406867</v>
      </c>
      <c r="N14" s="21">
        <v>1217</v>
      </c>
      <c r="O14" s="65">
        <f>N14/N$22</f>
        <v>0.27086579123080345</v>
      </c>
      <c r="P14" s="5">
        <v>4771</v>
      </c>
      <c r="Q14" s="29">
        <f>P14/P$22</f>
        <v>1</v>
      </c>
      <c r="R14" s="21">
        <v>7355</v>
      </c>
      <c r="S14" s="65">
        <f>R14/R$22</f>
        <v>1</v>
      </c>
      <c r="T14" s="14">
        <f t="shared" si="0"/>
        <v>27550</v>
      </c>
      <c r="U14" s="29">
        <f>T14/T$22</f>
        <v>0.79057621671258038</v>
      </c>
    </row>
    <row r="15" spans="1:21" x14ac:dyDescent="0.25">
      <c r="A15" s="48">
        <v>12</v>
      </c>
      <c r="B15" s="41" t="s">
        <v>38</v>
      </c>
      <c r="C15" s="24">
        <v>2013</v>
      </c>
      <c r="D15" s="10">
        <v>1099</v>
      </c>
      <c r="E15" s="29">
        <f>D15/D$23</f>
        <v>0.80690161527165938</v>
      </c>
      <c r="F15" s="21">
        <v>2999</v>
      </c>
      <c r="G15" s="65">
        <f>F15/F$23</f>
        <v>0.89602629220197194</v>
      </c>
      <c r="H15" s="5">
        <v>4318</v>
      </c>
      <c r="I15" s="29">
        <f>H15/H$23</f>
        <v>0.97274160847037616</v>
      </c>
      <c r="J15" s="21">
        <v>197</v>
      </c>
      <c r="K15" s="65">
        <f>J15/J$23</f>
        <v>1</v>
      </c>
      <c r="L15" s="5">
        <v>2552</v>
      </c>
      <c r="M15" s="29">
        <f>L15/L$23</f>
        <v>0.91469534050179213</v>
      </c>
      <c r="N15" s="21">
        <v>316</v>
      </c>
      <c r="O15" s="65">
        <f>N15/N$23</f>
        <v>1</v>
      </c>
      <c r="P15" s="5">
        <v>3841</v>
      </c>
      <c r="Q15" s="29">
        <f>P15/P$23</f>
        <v>0.92554216867469874</v>
      </c>
      <c r="R15" s="21">
        <v>7008</v>
      </c>
      <c r="S15" s="65">
        <f>R15/R$23</f>
        <v>1</v>
      </c>
      <c r="T15" s="14">
        <f t="shared" si="0"/>
        <v>22330</v>
      </c>
      <c r="U15" s="29">
        <f>T15/T$23</f>
        <v>0.94582574441950107</v>
      </c>
    </row>
    <row r="16" spans="1:21" x14ac:dyDescent="0.25">
      <c r="A16" s="48">
        <v>13</v>
      </c>
      <c r="B16" s="41" t="s">
        <v>38</v>
      </c>
      <c r="C16" s="24">
        <v>2014</v>
      </c>
      <c r="D16" s="10" t="s">
        <v>12</v>
      </c>
      <c r="E16" s="29" t="s">
        <v>12</v>
      </c>
      <c r="F16" s="21" t="s">
        <v>12</v>
      </c>
      <c r="G16" s="21" t="s">
        <v>12</v>
      </c>
      <c r="H16" s="5" t="s">
        <v>12</v>
      </c>
      <c r="I16" s="5" t="s">
        <v>12</v>
      </c>
      <c r="J16" s="21" t="s">
        <v>12</v>
      </c>
      <c r="K16" s="21" t="s">
        <v>12</v>
      </c>
      <c r="L16" s="5" t="s">
        <v>12</v>
      </c>
      <c r="M16" s="5" t="s">
        <v>12</v>
      </c>
      <c r="N16" s="21" t="s">
        <v>12</v>
      </c>
      <c r="O16" s="21" t="s">
        <v>12</v>
      </c>
      <c r="P16" s="5" t="s">
        <v>12</v>
      </c>
      <c r="Q16" s="5" t="s">
        <v>12</v>
      </c>
      <c r="R16" s="21" t="s">
        <v>12</v>
      </c>
      <c r="S16" s="21" t="s">
        <v>12</v>
      </c>
      <c r="T16" s="14">
        <f t="shared" si="0"/>
        <v>0</v>
      </c>
      <c r="U16" s="29" t="e">
        <f>T16/T$24</f>
        <v>#DIV/0!</v>
      </c>
    </row>
    <row r="17" spans="1:21" x14ac:dyDescent="0.25">
      <c r="A17" s="48">
        <v>14</v>
      </c>
      <c r="B17" s="41" t="s">
        <v>38</v>
      </c>
      <c r="C17" s="24">
        <v>2015</v>
      </c>
      <c r="D17" s="10">
        <v>4717</v>
      </c>
      <c r="E17" s="29">
        <f>D17/D$25</f>
        <v>1</v>
      </c>
      <c r="F17" s="21">
        <v>14190</v>
      </c>
      <c r="G17" s="65">
        <f>F17/F$25</f>
        <v>0.89946754563894527</v>
      </c>
      <c r="H17" s="5">
        <v>4662</v>
      </c>
      <c r="I17" s="29">
        <f>H17/H$25</f>
        <v>0.93016759776536317</v>
      </c>
      <c r="J17" s="21">
        <v>1396</v>
      </c>
      <c r="K17" s="65">
        <f>J17/J$25</f>
        <v>1</v>
      </c>
      <c r="L17" s="5">
        <v>4248</v>
      </c>
      <c r="M17" s="29">
        <f>L17/L$25</f>
        <v>0.6148501953973079</v>
      </c>
      <c r="N17" s="21">
        <v>1488</v>
      </c>
      <c r="O17" s="65">
        <f>N17/N$25</f>
        <v>1</v>
      </c>
      <c r="P17" s="5">
        <v>5712</v>
      </c>
      <c r="Q17" s="29">
        <f>P17/P$25</f>
        <v>0.9916666666666667</v>
      </c>
      <c r="R17" s="21">
        <v>1276</v>
      </c>
      <c r="S17" s="65">
        <f>R17/R$25</f>
        <v>1</v>
      </c>
      <c r="T17" s="14">
        <f t="shared" si="0"/>
        <v>37689</v>
      </c>
      <c r="U17" s="29">
        <f>T17/T$25</f>
        <v>0.89027731846742575</v>
      </c>
    </row>
    <row r="18" spans="1:21" x14ac:dyDescent="0.25">
      <c r="A18" s="48">
        <v>15</v>
      </c>
      <c r="B18" s="41" t="s">
        <v>38</v>
      </c>
      <c r="C18" s="24">
        <v>2016</v>
      </c>
      <c r="D18" s="10">
        <v>2765</v>
      </c>
      <c r="E18" s="29">
        <f>D18/D$26</f>
        <v>1</v>
      </c>
      <c r="F18" s="21">
        <v>12106</v>
      </c>
      <c r="G18" s="65">
        <f>F18/F$26</f>
        <v>0.89880466255846758</v>
      </c>
      <c r="H18" s="5">
        <v>7057</v>
      </c>
      <c r="I18" s="29">
        <f>H18/H$26</f>
        <v>0.95766046953453654</v>
      </c>
      <c r="J18" s="21">
        <v>1685</v>
      </c>
      <c r="K18" s="65">
        <f>J18/J$26</f>
        <v>1</v>
      </c>
      <c r="L18" s="5">
        <v>5185</v>
      </c>
      <c r="M18" s="29">
        <f>L18/L$26</f>
        <v>1</v>
      </c>
      <c r="N18" s="21">
        <v>3566</v>
      </c>
      <c r="O18" s="65">
        <f>N18/N$26</f>
        <v>1</v>
      </c>
      <c r="P18" s="5">
        <v>7547</v>
      </c>
      <c r="Q18" s="29">
        <f>P18/P$26</f>
        <v>1</v>
      </c>
      <c r="R18" s="21">
        <v>304</v>
      </c>
      <c r="S18" s="65">
        <f>R18/R$26</f>
        <v>1</v>
      </c>
      <c r="T18" s="14">
        <f t="shared" si="0"/>
        <v>40215</v>
      </c>
      <c r="U18" s="29">
        <f>T18/T$26</f>
        <v>0.96001432322750058</v>
      </c>
    </row>
    <row r="19" spans="1:21" ht="15.75" thickBot="1" x14ac:dyDescent="0.3">
      <c r="A19" s="50">
        <v>16</v>
      </c>
      <c r="B19" s="42" t="s">
        <v>38</v>
      </c>
      <c r="C19" s="25">
        <v>2017</v>
      </c>
      <c r="D19" s="75">
        <v>2696</v>
      </c>
      <c r="E19" s="73">
        <f>D19/D$27</f>
        <v>1</v>
      </c>
      <c r="F19" s="74">
        <v>10341</v>
      </c>
      <c r="G19" s="77">
        <f>F19/F$27</f>
        <v>1</v>
      </c>
      <c r="H19" s="76">
        <v>7302</v>
      </c>
      <c r="I19" s="73">
        <f>H19/H$27</f>
        <v>1</v>
      </c>
      <c r="J19" s="74">
        <v>2690</v>
      </c>
      <c r="K19" s="77">
        <f>J19/J$27</f>
        <v>0.65577766942954652</v>
      </c>
      <c r="L19" s="76">
        <v>5465</v>
      </c>
      <c r="M19" s="73">
        <f>L19/L$27</f>
        <v>0.88890696161353289</v>
      </c>
      <c r="N19" s="74">
        <v>4141</v>
      </c>
      <c r="O19" s="77">
        <f>N19/N$27</f>
        <v>1</v>
      </c>
      <c r="P19" s="76">
        <v>7389</v>
      </c>
      <c r="Q19" s="73">
        <f>P19/P$27</f>
        <v>0.99327866648743113</v>
      </c>
      <c r="R19" s="74">
        <v>304</v>
      </c>
      <c r="S19" s="77">
        <f>R19/R$27</f>
        <v>1</v>
      </c>
      <c r="T19" s="15">
        <f t="shared" si="0"/>
        <v>40328</v>
      </c>
      <c r="U19" s="73">
        <f>T19/T$27</f>
        <v>0.94949732771407713</v>
      </c>
    </row>
    <row r="20" spans="1:21" x14ac:dyDescent="0.25">
      <c r="A20" s="51">
        <v>25</v>
      </c>
      <c r="B20" s="43" t="s">
        <v>40</v>
      </c>
      <c r="C20" s="70">
        <v>2010</v>
      </c>
      <c r="D20" s="17">
        <f>SUM(D4,D12)</f>
        <v>3835</v>
      </c>
      <c r="E20" s="67">
        <f>SUM(E4,E12)</f>
        <v>1</v>
      </c>
      <c r="F20" s="20">
        <f>SUM(F4,F12)</f>
        <v>3255</v>
      </c>
      <c r="G20" s="31">
        <f>SUM(G4,G12)</f>
        <v>1</v>
      </c>
      <c r="H20" s="17">
        <f>SUM(H4,H12)</f>
        <v>8722</v>
      </c>
      <c r="I20" s="67">
        <f>SUM(I4,I12)</f>
        <v>1</v>
      </c>
      <c r="J20" s="20">
        <f>SUM(J4,J12)</f>
        <v>642</v>
      </c>
      <c r="K20" s="31">
        <f>SUM(K4,K12)</f>
        <v>1</v>
      </c>
      <c r="L20" s="17">
        <f>SUM(L4,L12)</f>
        <v>6685</v>
      </c>
      <c r="M20" s="67">
        <f>SUM(M4,M12)</f>
        <v>1</v>
      </c>
      <c r="N20" s="20">
        <f>SUM(N4,N12)</f>
        <v>0</v>
      </c>
      <c r="O20" s="31">
        <f>SUM(O4,O12)</f>
        <v>0</v>
      </c>
      <c r="P20" s="17">
        <f>SUM(P4,P12)</f>
        <v>5443</v>
      </c>
      <c r="Q20" s="67">
        <f>SUM(Q4,Q12)</f>
        <v>1</v>
      </c>
      <c r="R20" s="20">
        <f>SUM(R4,R12)</f>
        <v>10095</v>
      </c>
      <c r="S20" s="36">
        <f>SUM(S4,S12)</f>
        <v>1</v>
      </c>
      <c r="T20" s="17">
        <f>SUM(T4,T12)</f>
        <v>38677</v>
      </c>
      <c r="U20" s="67">
        <f>SUM(U4,U12)</f>
        <v>1</v>
      </c>
    </row>
    <row r="21" spans="1:21" x14ac:dyDescent="0.25">
      <c r="A21" s="48">
        <v>26</v>
      </c>
      <c r="B21" s="44" t="s">
        <v>40</v>
      </c>
      <c r="C21" s="71">
        <v>2011</v>
      </c>
      <c r="D21" s="5">
        <f t="shared" ref="D21:G27" si="1">SUM(D5,D13)</f>
        <v>3770</v>
      </c>
      <c r="E21" s="68">
        <f t="shared" si="1"/>
        <v>1</v>
      </c>
      <c r="F21" s="21">
        <f t="shared" si="1"/>
        <v>5979</v>
      </c>
      <c r="G21" s="32">
        <f t="shared" si="1"/>
        <v>1</v>
      </c>
      <c r="H21" s="5">
        <f t="shared" ref="H21:K27" si="2">SUM(H5,H13)</f>
        <v>9426</v>
      </c>
      <c r="I21" s="68">
        <f t="shared" si="2"/>
        <v>1</v>
      </c>
      <c r="J21" s="21">
        <f t="shared" si="2"/>
        <v>5572</v>
      </c>
      <c r="K21" s="32">
        <f t="shared" si="2"/>
        <v>1</v>
      </c>
      <c r="L21" s="5">
        <f t="shared" ref="L21:O27" si="3">SUM(L5,L13)</f>
        <v>5529</v>
      </c>
      <c r="M21" s="68">
        <f t="shared" si="3"/>
        <v>1</v>
      </c>
      <c r="N21" s="21">
        <f t="shared" si="3"/>
        <v>10803</v>
      </c>
      <c r="O21" s="32">
        <f t="shared" si="3"/>
        <v>1</v>
      </c>
      <c r="P21" s="5">
        <f t="shared" ref="P21:T27" si="4">SUM(P5,P13)</f>
        <v>5124</v>
      </c>
      <c r="Q21" s="68">
        <f t="shared" si="4"/>
        <v>1</v>
      </c>
      <c r="R21" s="21">
        <f t="shared" si="4"/>
        <v>12046</v>
      </c>
      <c r="S21" s="37">
        <f t="shared" si="4"/>
        <v>1</v>
      </c>
      <c r="T21" s="5">
        <f t="shared" ref="T21" si="5">SUM(T5,T13)</f>
        <v>58249</v>
      </c>
      <c r="U21" s="68">
        <f t="shared" ref="U21" si="6">SUM(U5,U13)</f>
        <v>1</v>
      </c>
    </row>
    <row r="22" spans="1:21" x14ac:dyDescent="0.25">
      <c r="A22" s="48">
        <v>27</v>
      </c>
      <c r="B22" s="44" t="s">
        <v>40</v>
      </c>
      <c r="C22" s="71">
        <v>2012</v>
      </c>
      <c r="D22" s="5">
        <f t="shared" ref="D22:E22" si="7">SUM(D6,D14)</f>
        <v>2810</v>
      </c>
      <c r="E22" s="68">
        <f t="shared" si="7"/>
        <v>1</v>
      </c>
      <c r="F22" s="21">
        <f t="shared" si="1"/>
        <v>4880</v>
      </c>
      <c r="G22" s="32">
        <f t="shared" si="1"/>
        <v>1</v>
      </c>
      <c r="H22" s="5">
        <f t="shared" ref="H22:I22" si="8">SUM(H6,H14)</f>
        <v>5332</v>
      </c>
      <c r="I22" s="68">
        <f t="shared" si="8"/>
        <v>1</v>
      </c>
      <c r="J22" s="21">
        <f t="shared" si="2"/>
        <v>284</v>
      </c>
      <c r="K22" s="32">
        <f t="shared" si="2"/>
        <v>1</v>
      </c>
      <c r="L22" s="5">
        <f t="shared" ref="L22:M22" si="9">SUM(L6,L14)</f>
        <v>4923</v>
      </c>
      <c r="M22" s="68">
        <f t="shared" si="9"/>
        <v>1</v>
      </c>
      <c r="N22" s="21">
        <f t="shared" si="3"/>
        <v>4493</v>
      </c>
      <c r="O22" s="32">
        <f t="shared" si="3"/>
        <v>1</v>
      </c>
      <c r="P22" s="5">
        <f t="shared" ref="P22:Q22" si="10">SUM(P6,P14)</f>
        <v>4771</v>
      </c>
      <c r="Q22" s="68">
        <f t="shared" si="10"/>
        <v>1</v>
      </c>
      <c r="R22" s="21">
        <f t="shared" si="4"/>
        <v>7355</v>
      </c>
      <c r="S22" s="37">
        <f t="shared" si="4"/>
        <v>1</v>
      </c>
      <c r="T22" s="5">
        <f t="shared" si="4"/>
        <v>34848</v>
      </c>
      <c r="U22" s="68">
        <f t="shared" ref="U22" si="11">SUM(U6,U14)</f>
        <v>1</v>
      </c>
    </row>
    <row r="23" spans="1:21" x14ac:dyDescent="0.25">
      <c r="A23" s="48">
        <v>28</v>
      </c>
      <c r="B23" s="44" t="s">
        <v>40</v>
      </c>
      <c r="C23" s="71">
        <v>2013</v>
      </c>
      <c r="D23" s="5">
        <f t="shared" ref="D23:E23" si="12">SUM(D7,D15)</f>
        <v>1362</v>
      </c>
      <c r="E23" s="68">
        <f t="shared" si="12"/>
        <v>1</v>
      </c>
      <c r="F23" s="21">
        <f t="shared" si="1"/>
        <v>3347</v>
      </c>
      <c r="G23" s="32">
        <f t="shared" si="1"/>
        <v>1</v>
      </c>
      <c r="H23" s="5">
        <f t="shared" ref="H23:I23" si="13">SUM(H7,H15)</f>
        <v>4439</v>
      </c>
      <c r="I23" s="68">
        <f t="shared" si="13"/>
        <v>1</v>
      </c>
      <c r="J23" s="21">
        <f t="shared" si="2"/>
        <v>197</v>
      </c>
      <c r="K23" s="32">
        <f t="shared" si="2"/>
        <v>1</v>
      </c>
      <c r="L23" s="5">
        <f t="shared" ref="L23:M23" si="14">SUM(L7,L15)</f>
        <v>2790</v>
      </c>
      <c r="M23" s="68">
        <f t="shared" si="14"/>
        <v>1</v>
      </c>
      <c r="N23" s="21">
        <f t="shared" si="3"/>
        <v>316</v>
      </c>
      <c r="O23" s="32">
        <f t="shared" si="3"/>
        <v>1</v>
      </c>
      <c r="P23" s="5">
        <f t="shared" ref="P23:Q23" si="15">SUM(P7,P15)</f>
        <v>4150</v>
      </c>
      <c r="Q23" s="68">
        <f t="shared" si="15"/>
        <v>1</v>
      </c>
      <c r="R23" s="21">
        <f t="shared" si="4"/>
        <v>7008</v>
      </c>
      <c r="S23" s="37">
        <f t="shared" si="4"/>
        <v>1</v>
      </c>
      <c r="T23" s="5">
        <f t="shared" si="4"/>
        <v>23609</v>
      </c>
      <c r="U23" s="68">
        <f t="shared" ref="U23" si="16">SUM(U7,U15)</f>
        <v>1</v>
      </c>
    </row>
    <row r="24" spans="1:21" x14ac:dyDescent="0.25">
      <c r="A24" s="48">
        <v>29</v>
      </c>
      <c r="B24" s="44" t="s">
        <v>40</v>
      </c>
      <c r="C24" s="71">
        <v>2014</v>
      </c>
      <c r="D24" s="5">
        <f t="shared" ref="D24:E24" si="17">SUM(D8,D16)</f>
        <v>0</v>
      </c>
      <c r="E24" s="68">
        <f t="shared" si="17"/>
        <v>0</v>
      </c>
      <c r="F24" s="21">
        <f t="shared" si="1"/>
        <v>0</v>
      </c>
      <c r="G24" s="32">
        <f t="shared" si="1"/>
        <v>0</v>
      </c>
      <c r="H24" s="5">
        <f t="shared" ref="H24:I24" si="18">SUM(H8,H16)</f>
        <v>0</v>
      </c>
      <c r="I24" s="68">
        <f t="shared" si="18"/>
        <v>0</v>
      </c>
      <c r="J24" s="21">
        <f t="shared" si="2"/>
        <v>0</v>
      </c>
      <c r="K24" s="32">
        <f t="shared" si="2"/>
        <v>0</v>
      </c>
      <c r="L24" s="5">
        <f t="shared" ref="L24:M24" si="19">SUM(L8,L16)</f>
        <v>0</v>
      </c>
      <c r="M24" s="68">
        <f t="shared" si="19"/>
        <v>0</v>
      </c>
      <c r="N24" s="21">
        <f t="shared" si="3"/>
        <v>0</v>
      </c>
      <c r="O24" s="32">
        <f t="shared" si="3"/>
        <v>0</v>
      </c>
      <c r="P24" s="5">
        <f t="shared" ref="P24:Q24" si="20">SUM(P8,P16)</f>
        <v>0</v>
      </c>
      <c r="Q24" s="68">
        <f t="shared" si="20"/>
        <v>0</v>
      </c>
      <c r="R24" s="21">
        <f t="shared" si="4"/>
        <v>0</v>
      </c>
      <c r="S24" s="37">
        <f t="shared" si="4"/>
        <v>0</v>
      </c>
      <c r="T24" s="5">
        <f t="shared" si="4"/>
        <v>0</v>
      </c>
      <c r="U24" s="68" t="e">
        <f t="shared" ref="U24" si="21">SUM(U8,U16)</f>
        <v>#DIV/0!</v>
      </c>
    </row>
    <row r="25" spans="1:21" x14ac:dyDescent="0.25">
      <c r="A25" s="48">
        <v>30</v>
      </c>
      <c r="B25" s="44" t="s">
        <v>40</v>
      </c>
      <c r="C25" s="71">
        <v>2015</v>
      </c>
      <c r="D25" s="5">
        <f t="shared" ref="D25:E25" si="22">SUM(D9,D17)</f>
        <v>4717</v>
      </c>
      <c r="E25" s="68">
        <f t="shared" si="22"/>
        <v>1</v>
      </c>
      <c r="F25" s="21">
        <f t="shared" si="1"/>
        <v>15776</v>
      </c>
      <c r="G25" s="32">
        <f t="shared" si="1"/>
        <v>1</v>
      </c>
      <c r="H25" s="5">
        <f t="shared" ref="H25:I25" si="23">SUM(H9,H17)</f>
        <v>5012</v>
      </c>
      <c r="I25" s="68">
        <f t="shared" si="23"/>
        <v>1</v>
      </c>
      <c r="J25" s="21">
        <f t="shared" si="2"/>
        <v>1396</v>
      </c>
      <c r="K25" s="32">
        <f t="shared" si="2"/>
        <v>1</v>
      </c>
      <c r="L25" s="5">
        <f t="shared" ref="L25:M25" si="24">SUM(L9,L17)</f>
        <v>6909</v>
      </c>
      <c r="M25" s="68">
        <f t="shared" si="24"/>
        <v>1</v>
      </c>
      <c r="N25" s="21">
        <f t="shared" si="3"/>
        <v>1488</v>
      </c>
      <c r="O25" s="32">
        <f t="shared" si="3"/>
        <v>1</v>
      </c>
      <c r="P25" s="5">
        <f t="shared" ref="P25:Q25" si="25">SUM(P9,P17)</f>
        <v>5760</v>
      </c>
      <c r="Q25" s="68">
        <f t="shared" si="25"/>
        <v>1</v>
      </c>
      <c r="R25" s="21">
        <f t="shared" si="4"/>
        <v>1276</v>
      </c>
      <c r="S25" s="37">
        <f t="shared" si="4"/>
        <v>1</v>
      </c>
      <c r="T25" s="5">
        <f t="shared" si="4"/>
        <v>42334</v>
      </c>
      <c r="U25" s="68">
        <f t="shared" ref="U25" si="26">SUM(U9,U17)</f>
        <v>1</v>
      </c>
    </row>
    <row r="26" spans="1:21" x14ac:dyDescent="0.25">
      <c r="A26" s="48">
        <v>31</v>
      </c>
      <c r="B26" s="44" t="s">
        <v>40</v>
      </c>
      <c r="C26" s="71">
        <v>2016</v>
      </c>
      <c r="D26" s="5">
        <f t="shared" ref="D26:E26" si="27">SUM(D10,D18)</f>
        <v>2765</v>
      </c>
      <c r="E26" s="68">
        <f t="shared" si="27"/>
        <v>1</v>
      </c>
      <c r="F26" s="21">
        <f t="shared" si="1"/>
        <v>13469</v>
      </c>
      <c r="G26" s="32">
        <f t="shared" si="1"/>
        <v>1</v>
      </c>
      <c r="H26" s="5">
        <f t="shared" ref="H26:I26" si="28">SUM(H10,H18)</f>
        <v>7369</v>
      </c>
      <c r="I26" s="68">
        <f t="shared" si="28"/>
        <v>1</v>
      </c>
      <c r="J26" s="21">
        <f t="shared" si="2"/>
        <v>1685</v>
      </c>
      <c r="K26" s="32">
        <f t="shared" si="2"/>
        <v>1</v>
      </c>
      <c r="L26" s="5">
        <f t="shared" ref="L26:M26" si="29">SUM(L10,L18)</f>
        <v>5185</v>
      </c>
      <c r="M26" s="68">
        <f t="shared" si="29"/>
        <v>1</v>
      </c>
      <c r="N26" s="21">
        <f t="shared" si="3"/>
        <v>3566</v>
      </c>
      <c r="O26" s="32">
        <f t="shared" si="3"/>
        <v>1</v>
      </c>
      <c r="P26" s="5">
        <f t="shared" ref="P26:Q26" si="30">SUM(P10,P18)</f>
        <v>7547</v>
      </c>
      <c r="Q26" s="68">
        <f t="shared" si="30"/>
        <v>1</v>
      </c>
      <c r="R26" s="21">
        <f t="shared" si="4"/>
        <v>304</v>
      </c>
      <c r="S26" s="37">
        <f t="shared" si="4"/>
        <v>1</v>
      </c>
      <c r="T26" s="5">
        <f t="shared" si="4"/>
        <v>41890</v>
      </c>
      <c r="U26" s="68">
        <f t="shared" ref="U26" si="31">SUM(U10,U18)</f>
        <v>1</v>
      </c>
    </row>
    <row r="27" spans="1:21" ht="15.75" thickBot="1" x14ac:dyDescent="0.3">
      <c r="A27" s="49">
        <v>32</v>
      </c>
      <c r="B27" s="45" t="s">
        <v>40</v>
      </c>
      <c r="C27" s="72">
        <v>2017</v>
      </c>
      <c r="D27" s="19">
        <f t="shared" ref="D27:E27" si="32">SUM(D11,D19)</f>
        <v>2696</v>
      </c>
      <c r="E27" s="69">
        <f t="shared" si="32"/>
        <v>1</v>
      </c>
      <c r="F27" s="22">
        <f t="shared" si="1"/>
        <v>10341</v>
      </c>
      <c r="G27" s="33">
        <f t="shared" si="1"/>
        <v>1</v>
      </c>
      <c r="H27" s="19">
        <f t="shared" ref="H27:I27" si="33">SUM(H11,H19)</f>
        <v>7302</v>
      </c>
      <c r="I27" s="69">
        <f t="shared" si="33"/>
        <v>1</v>
      </c>
      <c r="J27" s="22">
        <f t="shared" si="2"/>
        <v>4102</v>
      </c>
      <c r="K27" s="33">
        <f t="shared" si="2"/>
        <v>1</v>
      </c>
      <c r="L27" s="19">
        <f t="shared" ref="L27:M27" si="34">SUM(L11,L19)</f>
        <v>6148</v>
      </c>
      <c r="M27" s="69">
        <f t="shared" si="34"/>
        <v>1</v>
      </c>
      <c r="N27" s="22">
        <f t="shared" si="3"/>
        <v>4141</v>
      </c>
      <c r="O27" s="33">
        <f t="shared" si="3"/>
        <v>1</v>
      </c>
      <c r="P27" s="19">
        <f t="shared" ref="P27:Q27" si="35">SUM(P11,P19)</f>
        <v>7439</v>
      </c>
      <c r="Q27" s="69">
        <f t="shared" si="35"/>
        <v>1</v>
      </c>
      <c r="R27" s="22">
        <f t="shared" si="4"/>
        <v>304</v>
      </c>
      <c r="S27" s="38">
        <f t="shared" si="4"/>
        <v>1</v>
      </c>
      <c r="T27" s="19">
        <f t="shared" si="4"/>
        <v>42473</v>
      </c>
      <c r="U27" s="69">
        <f t="shared" ref="U27" si="36">SUM(U11,U19)</f>
        <v>1</v>
      </c>
    </row>
    <row r="28" spans="1:21" x14ac:dyDescent="0.25">
      <c r="A28" s="34">
        <v>33</v>
      </c>
      <c r="B28" s="2"/>
      <c r="C28" s="2"/>
    </row>
    <row r="29" spans="1:21" x14ac:dyDescent="0.25">
      <c r="A29" s="6">
        <v>34</v>
      </c>
      <c r="B29" s="3" t="s">
        <v>24</v>
      </c>
      <c r="C29" s="2"/>
    </row>
    <row r="30" spans="1:21" x14ac:dyDescent="0.25">
      <c r="A30" s="6">
        <v>35</v>
      </c>
      <c r="B30" s="3" t="s">
        <v>25</v>
      </c>
      <c r="C30" s="2"/>
    </row>
    <row r="31" spans="1:21" x14ac:dyDescent="0.25">
      <c r="A31" s="6">
        <v>36</v>
      </c>
    </row>
    <row r="32" spans="1:21" x14ac:dyDescent="0.25">
      <c r="A32" s="6">
        <v>37</v>
      </c>
      <c r="B32" s="78" t="s">
        <v>41</v>
      </c>
    </row>
    <row r="33" spans="1:3" x14ac:dyDescent="0.25">
      <c r="A33" s="6">
        <v>38</v>
      </c>
    </row>
    <row r="34" spans="1:3" ht="75" x14ac:dyDescent="0.25">
      <c r="A34" s="6">
        <v>39</v>
      </c>
      <c r="B34" s="1" t="s">
        <v>0</v>
      </c>
    </row>
    <row r="35" spans="1:3" x14ac:dyDescent="0.25">
      <c r="A35" s="6">
        <v>40</v>
      </c>
      <c r="B35" s="1" t="s">
        <v>1</v>
      </c>
    </row>
    <row r="36" spans="1:3" x14ac:dyDescent="0.25">
      <c r="A36" s="6">
        <v>41</v>
      </c>
      <c r="B36" t="s">
        <v>2</v>
      </c>
      <c r="C36" t="s">
        <v>3</v>
      </c>
    </row>
    <row r="37" spans="1:3" x14ac:dyDescent="0.25">
      <c r="A37" s="6">
        <v>42</v>
      </c>
    </row>
    <row r="38" spans="1:3" x14ac:dyDescent="0.25">
      <c r="A38" s="6">
        <v>43</v>
      </c>
      <c r="B38" t="s">
        <v>4</v>
      </c>
      <c r="C38" t="s">
        <v>5</v>
      </c>
    </row>
    <row r="39" spans="1:3" x14ac:dyDescent="0.25">
      <c r="A39" s="6">
        <v>44</v>
      </c>
    </row>
    <row r="40" spans="1:3" x14ac:dyDescent="0.25">
      <c r="A40" s="6">
        <v>45</v>
      </c>
      <c r="B40" t="s">
        <v>6</v>
      </c>
      <c r="C40" t="s">
        <v>7</v>
      </c>
    </row>
    <row r="41" spans="1:3" x14ac:dyDescent="0.25">
      <c r="A41" s="6">
        <v>46</v>
      </c>
    </row>
    <row r="42" spans="1:3" x14ac:dyDescent="0.25">
      <c r="A42" s="6">
        <v>47</v>
      </c>
      <c r="B42" t="s">
        <v>8</v>
      </c>
    </row>
    <row r="43" spans="1:3" x14ac:dyDescent="0.25">
      <c r="A43" s="6">
        <v>48</v>
      </c>
    </row>
    <row r="44" spans="1:3" x14ac:dyDescent="0.25">
      <c r="A44" s="6">
        <v>49</v>
      </c>
      <c r="B44" t="s">
        <v>9</v>
      </c>
      <c r="C44" t="s">
        <v>10</v>
      </c>
    </row>
    <row r="45" spans="1:3" x14ac:dyDescent="0.25">
      <c r="A45" s="6">
        <v>50</v>
      </c>
    </row>
    <row r="46" spans="1:3" x14ac:dyDescent="0.25">
      <c r="A46" s="6">
        <v>51</v>
      </c>
    </row>
    <row r="47" spans="1:3" x14ac:dyDescent="0.25">
      <c r="A47" s="6">
        <v>52</v>
      </c>
    </row>
    <row r="48" spans="1:3" x14ac:dyDescent="0.25">
      <c r="A48" s="6">
        <v>53</v>
      </c>
    </row>
    <row r="49" spans="1:3" x14ac:dyDescent="0.25">
      <c r="A49" s="6">
        <v>54</v>
      </c>
    </row>
    <row r="50" spans="1:3" x14ac:dyDescent="0.25">
      <c r="A50" s="6">
        <v>55</v>
      </c>
    </row>
    <row r="51" spans="1:3" x14ac:dyDescent="0.25">
      <c r="A51" s="6">
        <v>56</v>
      </c>
    </row>
    <row r="52" spans="1:3" x14ac:dyDescent="0.25">
      <c r="A52" s="6">
        <v>57</v>
      </c>
    </row>
    <row r="53" spans="1:3" x14ac:dyDescent="0.25">
      <c r="A53" s="6">
        <v>58</v>
      </c>
      <c r="B53" t="s">
        <v>11</v>
      </c>
      <c r="C53" t="s">
        <v>36</v>
      </c>
    </row>
  </sheetData>
  <mergeCells count="2">
    <mergeCell ref="T2:U2"/>
    <mergeCell ref="D2:S2"/>
  </mergeCells>
  <pageMargins left="0.75" right="0.75" top="0.75" bottom="0.5" header="0.5" footer="0.7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ES338M16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Eckhardt</dc:creator>
  <cp:lastModifiedBy>Bernd Eckhardt</cp:lastModifiedBy>
  <dcterms:created xsi:type="dcterms:W3CDTF">2018-10-11T15:18:10Z</dcterms:created>
  <dcterms:modified xsi:type="dcterms:W3CDTF">2018-10-23T14:19:42Z</dcterms:modified>
</cp:coreProperties>
</file>