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3730" windowHeight="9525"/>
  </bookViews>
  <sheets>
    <sheet name="Luke_Met_Mvarat_1.16" sheetId="3" r:id="rId1"/>
  </sheets>
  <definedNames>
    <definedName name="_xlnm._FilterDatabase" localSheetId="0" hidden="1">Luke_Met_Mvarat_1.16!$A$5:$P$43</definedName>
  </definedNames>
  <calcPr calcId="162913" iterateDelta="1E-4"/>
</workbook>
</file>

<file path=xl/calcChain.xml><?xml version="1.0" encoding="utf-8"?>
<calcChain xmlns="http://schemas.openxmlformats.org/spreadsheetml/2006/main">
  <c r="N43" i="3" l="1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H43" i="3"/>
  <c r="H42" i="3"/>
  <c r="H41" i="3"/>
  <c r="H40" i="3"/>
  <c r="H39" i="3"/>
  <c r="P39" i="3" s="1"/>
  <c r="H38" i="3"/>
  <c r="P38" i="3" s="1"/>
  <c r="H37" i="3"/>
  <c r="H36" i="3"/>
  <c r="H35" i="3"/>
  <c r="H34" i="3"/>
  <c r="H33" i="3"/>
  <c r="H32" i="3"/>
  <c r="H31" i="3"/>
  <c r="P31" i="3" s="1"/>
  <c r="H30" i="3"/>
  <c r="P30" i="3" s="1"/>
  <c r="H29" i="3"/>
  <c r="H28" i="3"/>
  <c r="H27" i="3"/>
  <c r="H26" i="3"/>
  <c r="H25" i="3"/>
  <c r="H24" i="3"/>
  <c r="H23" i="3"/>
  <c r="P23" i="3" s="1"/>
  <c r="H22" i="3"/>
  <c r="P22" i="3" s="1"/>
  <c r="H21" i="3"/>
  <c r="H20" i="3"/>
  <c r="H19" i="3"/>
  <c r="H18" i="3"/>
  <c r="H17" i="3"/>
  <c r="H16" i="3"/>
  <c r="H15" i="3"/>
  <c r="P15" i="3" s="1"/>
  <c r="H14" i="3"/>
  <c r="P14" i="3" s="1"/>
  <c r="H13" i="3"/>
  <c r="H12" i="3"/>
  <c r="H11" i="3"/>
  <c r="H10" i="3"/>
  <c r="H9" i="3"/>
  <c r="H8" i="3"/>
  <c r="H7" i="3"/>
  <c r="P7" i="3" s="1"/>
  <c r="H6" i="3"/>
  <c r="P6" i="3" s="1"/>
  <c r="P9" i="3" l="1"/>
  <c r="P17" i="3"/>
  <c r="P25" i="3"/>
  <c r="P33" i="3"/>
  <c r="P41" i="3"/>
  <c r="P43" i="3"/>
  <c r="P11" i="3"/>
  <c r="P19" i="3"/>
  <c r="P27" i="3"/>
  <c r="P35" i="3"/>
  <c r="P13" i="3"/>
  <c r="P21" i="3"/>
  <c r="P29" i="3"/>
  <c r="P37" i="3"/>
  <c r="P32" i="3"/>
  <c r="P40" i="3"/>
  <c r="P24" i="3"/>
  <c r="P20" i="3"/>
  <c r="P36" i="3"/>
  <c r="P12" i="3"/>
  <c r="P28" i="3"/>
  <c r="P16" i="3"/>
  <c r="P18" i="3"/>
  <c r="P26" i="3"/>
  <c r="P34" i="3"/>
  <c r="P42" i="3"/>
  <c r="P8" i="3"/>
  <c r="P10" i="3"/>
</calcChain>
</file>

<file path=xl/comments1.xml><?xml version="1.0" encoding="utf-8"?>
<comments xmlns="http://schemas.openxmlformats.org/spreadsheetml/2006/main">
  <authors>
    <author>PXWeb</author>
  </authors>
  <commentList>
    <comment ref="G4" authorId="0" shapeId="0">
      <text>
        <r>
          <rPr>
            <sz val="8"/>
            <color rgb="FF000000"/>
            <rFont val="Tahoma"/>
            <family val="2"/>
          </rPr>
          <t xml:space="preserve">Pine includes all other coniferous species except Norway spruce. The volume of other coniferous species in NFI 11 is 2.3 million m³. The volume of other coniferous species in NFI 12 is 3.1 million m³.
</t>
        </r>
      </text>
    </comment>
    <comment ref="B3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<sst xmlns="http://schemas.openxmlformats.org/spreadsheetml/2006/main" count="241" uniqueCount="90">
  <si>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</si>
  <si>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</si>
  <si>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</si>
  <si>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</si>
  <si>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</si>
  <si>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</si>
  <si>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</si>
  <si>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</si>
  <si>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</si>
  <si>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</si>
  <si>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</si>
  <si>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</si>
  <si>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</si>
  <si>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</si>
  <si>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</si>
  <si>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</si>
  <si>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</si>
  <si>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</si>
  <si>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</si>
  <si>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</si>
  <si>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</si>
  <si>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NFI 11/12:</t>
  </si>
  <si>
    <t>tree species: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</si>
  <si>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</si>
  <si>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</si>
  <si>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</si>
  <si>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</si>
  <si>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</si>
  <si>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</si>
  <si>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</si>
  <si>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</si>
  <si>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mill. m³, %</t>
  </si>
  <si>
    <t>Database:</t>
  </si>
  <si>
    <t>Luke/Tilastot</t>
  </si>
  <si>
    <t>Internal reference code:</t>
  </si>
  <si>
    <t>Pine</t>
  </si>
  <si>
    <t>Spruce</t>
  </si>
  <si>
    <t>Birch</t>
  </si>
  <si>
    <t>Other broadleaved</t>
  </si>
  <si>
    <t>Total volume</t>
  </si>
  <si>
    <t>in million m³</t>
  </si>
  <si>
    <t>in 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</si>
  <si>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</si>
  <si>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</si>
  <si>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</si>
  <si>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</si>
  <si>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</si>
  <si>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</si>
  <si>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</si>
  <si>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</si>
  <si>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</si>
  <si>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</si>
  <si>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</si>
  <si>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</si>
  <si>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</si>
  <si>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</si>
  <si>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</si>
  <si>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</si>
  <si>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</si>
  <si>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</si>
  <si>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</si>
  <si>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</si>
  <si>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</si>
  <si>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</si>
  <si>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</si>
  <si>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</si>
  <si>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</si>
  <si>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</si>
  <si>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</si>
  <si>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</si>
  <si>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</si>
  <si>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</si>
  <si>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</si>
  <si>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</si>
  <si>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</si>
  <si>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</si>
  <si>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</si>
  <si>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</si>
  <si>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</si>
  <si>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</si>
  <si>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</si>
  <si>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</si>
  <si>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</si>
  <si>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2019-02</t>
  </si>
  <si>
    <t>Forest Land and Poorly Productive Forest Land available for wood production</t>
  </si>
  <si>
    <t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</t>
  </si>
  <si>
    <t>Pine:</t>
  </si>
  <si>
    <t>Pine includes all other conifers except Norway spruce.</t>
  </si>
  <si>
    <t>Luke_Met_Mvarat_1.18</t>
  </si>
  <si>
    <t>Growing stock volume (in millions m3) on 'Forest Land' and 'Poorly Productive Forest Land' available for wood production (FAWS) by tree species in NFI 11 (2009-2013) and NFI 11/12 (2013-2017) inventory by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</si>
</sst>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78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8" xfId="0" applyFont="1" applyFill="1" applyBorder="1" applyProtection="1"/>
    <xf numFmtId="0" fontId="0" fillId="0" borderId="8" xfId="0" applyFill="1" applyBorder="1" applyProtection="1"/>
    <xf numFmtId="0" fontId="0" fillId="0" borderId="0" xfId="0" applyFill="1" applyProtection="1"/>
    <xf numFmtId="0" fontId="0" fillId="0" borderId="7" xfId="0" applyFont="1" applyFill="1" applyBorder="1" applyProtection="1"/>
    <xf numFmtId="0" fontId="0" fillId="0" borderId="7" xfId="0" applyFill="1" applyBorder="1" applyProtection="1"/>
    <xf numFmtId="0" fontId="0" fillId="0" borderId="4" xfId="0" applyFill="1" applyBorder="1" applyProtection="1"/>
    <xf numFmtId="0" fontId="0" fillId="0" borderId="4" xfId="0" applyFont="1" applyFill="1" applyBorder="1" applyProtection="1"/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</xf>
    <xf numFmtId="0" fontId="0" fillId="0" borderId="0" xfId="0" applyFill="1" applyAlignment="1" applyProtection="1">
      <alignment vertical="top"/>
    </xf>
    <xf numFmtId="0" fontId="2" fillId="0" borderId="7" xfId="0" applyFont="1" applyFill="1" applyBorder="1" applyProtection="1"/>
    <xf numFmtId="3" fontId="0" fillId="0" borderId="7" xfId="0" applyNumberFormat="1" applyFill="1" applyBorder="1" applyProtection="1"/>
    <xf numFmtId="164" fontId="0" fillId="0" borderId="7" xfId="1" applyNumberFormat="1" applyFont="1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2" fillId="0" borderId="4" xfId="0" applyFont="1" applyFill="1" applyBorder="1" applyProtection="1"/>
    <xf numFmtId="3" fontId="0" fillId="0" borderId="4" xfId="0" applyNumberFormat="1" applyFill="1" applyBorder="1" applyProtection="1"/>
    <xf numFmtId="164" fontId="0" fillId="0" borderId="4" xfId="1" applyNumberFormat="1" applyFont="1" applyFill="1" applyBorder="1" applyProtection="1"/>
    <xf numFmtId="164" fontId="2" fillId="0" borderId="10" xfId="1" applyNumberFormat="1" applyFont="1" applyFill="1" applyBorder="1" applyProtection="1"/>
    <xf numFmtId="3" fontId="2" fillId="0" borderId="9" xfId="0" applyNumberFormat="1" applyFont="1" applyFill="1" applyBorder="1" applyProtection="1"/>
    <xf numFmtId="3" fontId="2" fillId="0" borderId="5" xfId="0" applyNumberFormat="1" applyFont="1" applyFill="1" applyBorder="1" applyProtection="1"/>
    <xf numFmtId="0" fontId="2" fillId="0" borderId="10" xfId="0" applyFont="1" applyFill="1" applyBorder="1" applyProtection="1"/>
    <xf numFmtId="0" fontId="2" fillId="0" borderId="6" xfId="0" applyFont="1" applyFill="1" applyBorder="1" applyProtection="1"/>
    <xf numFmtId="3" fontId="0" fillId="0" borderId="9" xfId="0" applyNumberFormat="1" applyFill="1" applyBorder="1" applyProtection="1"/>
    <xf numFmtId="3" fontId="0" fillId="0" borderId="5" xfId="0" applyNumberFormat="1" applyFill="1" applyBorder="1" applyProtection="1"/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12" xfId="0" applyFont="1" applyFill="1" applyBorder="1" applyAlignment="1" applyProtection="1">
      <alignment vertical="top" wrapText="1"/>
    </xf>
    <xf numFmtId="0" fontId="2" fillId="0" borderId="13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8" xfId="0" applyFont="1" applyFill="1" applyBorder="1" applyProtection="1"/>
    <xf numFmtId="0" fontId="0" fillId="0" borderId="14" xfId="0" applyFill="1" applyBorder="1" applyAlignment="1" applyProtection="1">
      <alignment horizontal="center"/>
    </xf>
    <xf numFmtId="0" fontId="0" fillId="0" borderId="0" xfId="0" applyFill="1" applyProtection="1"/>
    <xf numFmtId="0" fontId="1" fillId="0" borderId="0" xfId="0" applyFont="1" applyFill="1" applyProtection="1"/>
    <xf numFmtId="0" fontId="0" fillId="0" borderId="7" xfId="0" applyFont="1" applyFill="1" applyBorder="1" applyProtection="1"/>
    <xf numFmtId="0" fontId="0" fillId="0" borderId="7" xfId="0" applyFill="1" applyBorder="1" applyProtection="1"/>
    <xf numFmtId="0" fontId="0" fillId="0" borderId="4" xfId="0" applyFill="1" applyBorder="1" applyProtection="1"/>
    <xf numFmtId="0" fontId="0" fillId="0" borderId="4" xfId="0" applyFont="1" applyFill="1" applyBorder="1" applyProtection="1"/>
    <xf numFmtId="0" fontId="2" fillId="0" borderId="7" xfId="0" applyFont="1" applyFill="1" applyBorder="1" applyProtection="1"/>
    <xf numFmtId="3" fontId="0" fillId="0" borderId="7" xfId="0" applyNumberFormat="1" applyFill="1" applyBorder="1" applyProtection="1"/>
    <xf numFmtId="164" fontId="0" fillId="0" borderId="7" xfId="1" applyNumberFormat="1" applyFont="1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2" fillId="0" borderId="4" xfId="0" applyFont="1" applyFill="1" applyBorder="1" applyProtection="1"/>
    <xf numFmtId="3" fontId="0" fillId="0" borderId="4" xfId="0" applyNumberFormat="1" applyFill="1" applyBorder="1" applyProtection="1"/>
    <xf numFmtId="164" fontId="0" fillId="0" borderId="4" xfId="1" applyNumberFormat="1" applyFont="1" applyFill="1" applyBorder="1" applyProtection="1"/>
    <xf numFmtId="164" fontId="2" fillId="0" borderId="10" xfId="1" applyNumberFormat="1" applyFont="1" applyFill="1" applyBorder="1" applyProtection="1"/>
    <xf numFmtId="3" fontId="2" fillId="0" borderId="9" xfId="0" applyNumberFormat="1" applyFont="1" applyFill="1" applyBorder="1" applyProtection="1"/>
    <xf numFmtId="3" fontId="2" fillId="0" borderId="5" xfId="0" applyNumberFormat="1" applyFont="1" applyFill="1" applyBorder="1" applyProtection="1"/>
    <xf numFmtId="0" fontId="0" fillId="0" borderId="2" xfId="0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3" fontId="2" fillId="0" borderId="2" xfId="0" applyNumberFormat="1" applyFont="1" applyFill="1" applyBorder="1" applyProtection="1"/>
    <xf numFmtId="164" fontId="2" fillId="0" borderId="3" xfId="1" applyNumberFormat="1" applyFont="1" applyFill="1" applyBorder="1" applyProtection="1"/>
    <xf numFmtId="0" fontId="2" fillId="0" borderId="3" xfId="0" applyFont="1" applyFill="1" applyBorder="1" applyProtection="1"/>
    <xf numFmtId="0" fontId="2" fillId="0" borderId="10" xfId="0" applyFont="1" applyFill="1" applyBorder="1" applyProtection="1"/>
    <xf numFmtId="0" fontId="2" fillId="0" borderId="6" xfId="0" applyFont="1" applyFill="1" applyBorder="1" applyProtection="1"/>
    <xf numFmtId="3" fontId="0" fillId="0" borderId="2" xfId="0" applyNumberFormat="1" applyFill="1" applyBorder="1" applyProtection="1"/>
    <xf numFmtId="3" fontId="0" fillId="0" borderId="9" xfId="0" applyNumberFormat="1" applyFill="1" applyBorder="1" applyProtection="1"/>
    <xf numFmtId="3" fontId="0" fillId="0" borderId="5" xfId="0" applyNumberFormat="1" applyFill="1" applyBorder="1" applyProtection="1"/>
    <xf numFmtId="0" fontId="0" fillId="0" borderId="1" xfId="0" applyFill="1" applyBorder="1" applyProtection="1"/>
    <xf numFmtId="0" fontId="2" fillId="0" borderId="15" xfId="0" applyFont="1" applyFill="1" applyBorder="1" applyProtection="1"/>
    <xf numFmtId="3" fontId="0" fillId="0" borderId="14" xfId="0" applyNumberFormat="1" applyFill="1" applyBorder="1" applyProtection="1"/>
    <xf numFmtId="164" fontId="0" fillId="0" borderId="8" xfId="1" applyNumberFormat="1" applyFont="1" applyFill="1" applyBorder="1" applyProtection="1"/>
    <xf numFmtId="3" fontId="0" fillId="0" borderId="8" xfId="0" applyNumberFormat="1" applyFill="1" applyBorder="1" applyProtection="1"/>
    <xf numFmtId="3" fontId="2" fillId="0" borderId="14" xfId="0" applyNumberFormat="1" applyFont="1" applyFill="1" applyBorder="1" applyProtection="1"/>
    <xf numFmtId="164" fontId="2" fillId="0" borderId="15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1"/>
  <sheetViews>
    <sheetView tabSelected="1" workbookViewId="0">
      <pane xSplit="6" ySplit="5" topLeftCell="H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5"/>
  <cols>
    <col min="1" max="1" width="14.7109375" customWidth="1"/>
    <col min="2" max="2" width="24.140625" customWidth="1"/>
    <col min="3" max="3" width="10.7109375" customWidth="1"/>
    <col min="4" max="4" width="19.28515625" bestFit="1" customWidth="1"/>
    <col min="5" max="5" width="10.7109375" customWidth="1"/>
    <col min="6" max="6" width="21.85546875" customWidth="1"/>
    <col min="7" max="16" width="12.7109375" customWidth="1"/>
  </cols>
  <sheetData>
    <row r="1" spans="1:16" ht="18.75" x14ac:dyDescent="0.3">
      <c r="A1" s="1" t="s">
        <v>89</v>
      </c>
      <c r="C1" s="1"/>
      <c r="D1" s="1"/>
      <c r="E1" s="1"/>
    </row>
    <row r="2" spans="1:16" s="34" customFormat="1" ht="19.5" thickBot="1" x14ac:dyDescent="0.35">
      <c r="A2" s="35"/>
      <c r="C2" s="35"/>
      <c r="D2" s="35"/>
      <c r="E2" s="35"/>
    </row>
    <row r="3" spans="1:16" ht="15.75" thickBot="1" x14ac:dyDescent="0.3">
      <c r="G3" s="74" t="s">
        <v>84</v>
      </c>
      <c r="H3" s="75"/>
      <c r="I3" s="75"/>
      <c r="J3" s="75"/>
      <c r="K3" s="75"/>
      <c r="L3" s="75"/>
      <c r="M3" s="75"/>
      <c r="N3" s="75"/>
      <c r="O3" s="75"/>
      <c r="P3" s="76"/>
    </row>
    <row r="4" spans="1:16" s="12" customFormat="1" ht="44.25" customHeight="1" x14ac:dyDescent="0.25">
      <c r="A4" s="10" t="s">
        <v>71</v>
      </c>
      <c r="B4" s="11" t="s">
        <v>72</v>
      </c>
      <c r="C4" s="72" t="s">
        <v>73</v>
      </c>
      <c r="D4" s="72"/>
      <c r="E4" s="72" t="s">
        <v>74</v>
      </c>
      <c r="F4" s="73"/>
      <c r="G4" s="77" t="s">
        <v>35</v>
      </c>
      <c r="H4" s="72"/>
      <c r="I4" s="72" t="s">
        <v>36</v>
      </c>
      <c r="J4" s="72"/>
      <c r="K4" s="72" t="s">
        <v>37</v>
      </c>
      <c r="L4" s="72"/>
      <c r="M4" s="72" t="s">
        <v>38</v>
      </c>
      <c r="N4" s="73"/>
      <c r="O4" s="77" t="s">
        <v>39</v>
      </c>
      <c r="P4" s="73"/>
    </row>
    <row r="5" spans="1:16" s="12" customFormat="1" ht="30" customHeight="1" thickBot="1" x14ac:dyDescent="0.3">
      <c r="A5" s="28" t="s">
        <v>75</v>
      </c>
      <c r="B5" s="29" t="s">
        <v>76</v>
      </c>
      <c r="C5" s="29" t="s">
        <v>77</v>
      </c>
      <c r="D5" s="29" t="s">
        <v>78</v>
      </c>
      <c r="E5" s="29" t="s">
        <v>77</v>
      </c>
      <c r="F5" s="30" t="s">
        <v>78</v>
      </c>
      <c r="G5" s="31" t="s">
        <v>40</v>
      </c>
      <c r="H5" s="29" t="s">
        <v>41</v>
      </c>
      <c r="I5" s="29" t="s">
        <v>40</v>
      </c>
      <c r="J5" s="29" t="s">
        <v>41</v>
      </c>
      <c r="K5" s="29" t="s">
        <v>40</v>
      </c>
      <c r="L5" s="29" t="s">
        <v>41</v>
      </c>
      <c r="M5" s="29" t="s">
        <v>40</v>
      </c>
      <c r="N5" s="30" t="s">
        <v>41</v>
      </c>
      <c r="O5" s="31" t="s">
        <v>40</v>
      </c>
      <c r="P5" s="30" t="s">
        <v>41</v>
      </c>
    </row>
    <row r="6" spans="1:16" x14ac:dyDescent="0.25">
      <c r="A6" s="51">
        <v>1</v>
      </c>
      <c r="B6" s="52" t="s">
        <v>0</v>
      </c>
      <c r="C6" s="53" t="s">
        <v>48</v>
      </c>
      <c r="D6" s="53" t="s">
        <v>49</v>
      </c>
      <c r="E6" s="64" t="s">
        <v>61</v>
      </c>
      <c r="F6" s="58" t="s">
        <v>12</v>
      </c>
      <c r="G6" s="61">
        <v>84</v>
      </c>
      <c r="H6" s="55">
        <f>G6/$O6</f>
        <v>0.46666666666666667</v>
      </c>
      <c r="I6" s="54">
        <v>63</v>
      </c>
      <c r="J6" s="55">
        <f>I6/$O6</f>
        <v>0.35</v>
      </c>
      <c r="K6" s="54">
        <v>27</v>
      </c>
      <c r="L6" s="55">
        <f>K6/$O6</f>
        <v>0.15</v>
      </c>
      <c r="M6" s="54">
        <v>6</v>
      </c>
      <c r="N6" s="55">
        <f>M6/$O6</f>
        <v>3.3333333333333333E-2</v>
      </c>
      <c r="O6" s="56">
        <v>180</v>
      </c>
      <c r="P6" s="57">
        <f>SUM(H6,J6,L6,N6)</f>
        <v>1</v>
      </c>
    </row>
    <row r="7" spans="1:16" x14ac:dyDescent="0.25">
      <c r="A7" s="43">
        <v>2</v>
      </c>
      <c r="B7" s="40" t="s">
        <v>0</v>
      </c>
      <c r="C7" s="36" t="s">
        <v>48</v>
      </c>
      <c r="D7" s="36" t="s">
        <v>49</v>
      </c>
      <c r="E7" s="37" t="s">
        <v>62</v>
      </c>
      <c r="F7" s="59" t="s">
        <v>13</v>
      </c>
      <c r="G7" s="62">
        <v>64</v>
      </c>
      <c r="H7" s="42">
        <f t="shared" ref="H7:J43" si="0">G7/$O7</f>
        <v>0.62745098039215685</v>
      </c>
      <c r="I7" s="41">
        <v>21</v>
      </c>
      <c r="J7" s="42">
        <f t="shared" si="0"/>
        <v>0.20588235294117646</v>
      </c>
      <c r="K7" s="41">
        <v>14</v>
      </c>
      <c r="L7" s="42">
        <f t="shared" ref="L7" si="1">K7/$O7</f>
        <v>0.13725490196078433</v>
      </c>
      <c r="M7" s="41">
        <v>2</v>
      </c>
      <c r="N7" s="42">
        <f t="shared" ref="N7" si="2">M7/$O7</f>
        <v>1.9607843137254902E-2</v>
      </c>
      <c r="O7" s="49">
        <v>102</v>
      </c>
      <c r="P7" s="48">
        <f t="shared" ref="P7:P43" si="3">SUM(H7,J7,L7,N7)</f>
        <v>0.99019607843137247</v>
      </c>
    </row>
    <row r="8" spans="1:16" x14ac:dyDescent="0.25">
      <c r="A8" s="43">
        <v>3</v>
      </c>
      <c r="B8" s="40" t="s">
        <v>0</v>
      </c>
      <c r="C8" s="36" t="s">
        <v>48</v>
      </c>
      <c r="D8" s="36" t="s">
        <v>49</v>
      </c>
      <c r="E8" s="37" t="s">
        <v>63</v>
      </c>
      <c r="F8" s="59" t="s">
        <v>14</v>
      </c>
      <c r="G8" s="62">
        <v>27</v>
      </c>
      <c r="H8" s="42">
        <f t="shared" si="0"/>
        <v>0.44262295081967212</v>
      </c>
      <c r="I8" s="41">
        <v>20</v>
      </c>
      <c r="J8" s="42">
        <f t="shared" si="0"/>
        <v>0.32786885245901637</v>
      </c>
      <c r="K8" s="41">
        <v>11</v>
      </c>
      <c r="L8" s="42">
        <f t="shared" ref="L8" si="4">K8/$O8</f>
        <v>0.18032786885245902</v>
      </c>
      <c r="M8" s="41">
        <v>3</v>
      </c>
      <c r="N8" s="42">
        <f t="shared" ref="N8" si="5">M8/$O8</f>
        <v>4.9180327868852458E-2</v>
      </c>
      <c r="O8" s="49">
        <v>61</v>
      </c>
      <c r="P8" s="48">
        <f t="shared" si="3"/>
        <v>1</v>
      </c>
    </row>
    <row r="9" spans="1:16" x14ac:dyDescent="0.25">
      <c r="A9" s="43">
        <v>4</v>
      </c>
      <c r="B9" s="40" t="s">
        <v>0</v>
      </c>
      <c r="C9" s="36" t="s">
        <v>48</v>
      </c>
      <c r="D9" s="36" t="s">
        <v>49</v>
      </c>
      <c r="E9" s="36" t="s">
        <v>50</v>
      </c>
      <c r="F9" s="59" t="s">
        <v>3</v>
      </c>
      <c r="G9" s="62">
        <v>33</v>
      </c>
      <c r="H9" s="42">
        <f t="shared" si="0"/>
        <v>0.45205479452054792</v>
      </c>
      <c r="I9" s="41">
        <v>26</v>
      </c>
      <c r="J9" s="42">
        <f t="shared" si="0"/>
        <v>0.35616438356164382</v>
      </c>
      <c r="K9" s="41">
        <v>11</v>
      </c>
      <c r="L9" s="42">
        <f t="shared" ref="L9" si="6">K9/$O9</f>
        <v>0.15068493150684931</v>
      </c>
      <c r="M9" s="41">
        <v>2</v>
      </c>
      <c r="N9" s="42">
        <f t="shared" ref="N9" si="7">M9/$O9</f>
        <v>2.7397260273972601E-2</v>
      </c>
      <c r="O9" s="49">
        <v>73</v>
      </c>
      <c r="P9" s="48">
        <f t="shared" si="3"/>
        <v>0.98630136986301353</v>
      </c>
    </row>
    <row r="10" spans="1:16" x14ac:dyDescent="0.25">
      <c r="A10" s="43">
        <v>5</v>
      </c>
      <c r="B10" s="40" t="s">
        <v>0</v>
      </c>
      <c r="C10" s="36" t="s">
        <v>48</v>
      </c>
      <c r="D10" s="36" t="s">
        <v>49</v>
      </c>
      <c r="E10" s="37" t="s">
        <v>52</v>
      </c>
      <c r="F10" s="59" t="s">
        <v>5</v>
      </c>
      <c r="G10" s="62">
        <v>49</v>
      </c>
      <c r="H10" s="42">
        <f t="shared" si="0"/>
        <v>0.36842105263157893</v>
      </c>
      <c r="I10" s="41">
        <v>58</v>
      </c>
      <c r="J10" s="42">
        <f t="shared" si="0"/>
        <v>0.43609022556390975</v>
      </c>
      <c r="K10" s="41">
        <v>21</v>
      </c>
      <c r="L10" s="42">
        <f t="shared" ref="L10" si="8">K10/$O10</f>
        <v>0.15789473684210525</v>
      </c>
      <c r="M10" s="41">
        <v>5</v>
      </c>
      <c r="N10" s="42">
        <f t="shared" ref="N10" si="9">M10/$O10</f>
        <v>3.7593984962406013E-2</v>
      </c>
      <c r="O10" s="49">
        <v>133</v>
      </c>
      <c r="P10" s="48">
        <f t="shared" si="3"/>
        <v>1</v>
      </c>
    </row>
    <row r="11" spans="1:16" x14ac:dyDescent="0.25">
      <c r="A11" s="43">
        <v>6</v>
      </c>
      <c r="B11" s="40" t="s">
        <v>0</v>
      </c>
      <c r="C11" s="36" t="s">
        <v>42</v>
      </c>
      <c r="D11" s="36" t="s">
        <v>43</v>
      </c>
      <c r="E11" s="36" t="s">
        <v>44</v>
      </c>
      <c r="F11" s="59" t="s">
        <v>1</v>
      </c>
      <c r="G11" s="62">
        <v>27</v>
      </c>
      <c r="H11" s="42">
        <f t="shared" si="0"/>
        <v>0.3253012048192771</v>
      </c>
      <c r="I11" s="41">
        <v>34</v>
      </c>
      <c r="J11" s="42">
        <f t="shared" si="0"/>
        <v>0.40963855421686746</v>
      </c>
      <c r="K11" s="41">
        <v>15</v>
      </c>
      <c r="L11" s="42">
        <f t="shared" ref="L11" si="10">K11/$O11</f>
        <v>0.18072289156626506</v>
      </c>
      <c r="M11" s="41">
        <v>7</v>
      </c>
      <c r="N11" s="42">
        <f t="shared" ref="N11" si="11">M11/$O11</f>
        <v>8.4337349397590355E-2</v>
      </c>
      <c r="O11" s="49">
        <v>83</v>
      </c>
      <c r="P11" s="48">
        <f t="shared" si="3"/>
        <v>1</v>
      </c>
    </row>
    <row r="12" spans="1:16" x14ac:dyDescent="0.25">
      <c r="A12" s="43">
        <v>7</v>
      </c>
      <c r="B12" s="40" t="s">
        <v>0</v>
      </c>
      <c r="C12" s="36" t="s">
        <v>45</v>
      </c>
      <c r="D12" s="36" t="s">
        <v>46</v>
      </c>
      <c r="E12" s="36" t="s">
        <v>47</v>
      </c>
      <c r="F12" s="59" t="s">
        <v>2</v>
      </c>
      <c r="G12" s="62">
        <v>41</v>
      </c>
      <c r="H12" s="42">
        <f t="shared" si="0"/>
        <v>0.48809523809523808</v>
      </c>
      <c r="I12" s="41">
        <v>28</v>
      </c>
      <c r="J12" s="42">
        <f t="shared" si="0"/>
        <v>0.33333333333333331</v>
      </c>
      <c r="K12" s="41">
        <v>11</v>
      </c>
      <c r="L12" s="42">
        <f t="shared" ref="L12" si="12">K12/$O12</f>
        <v>0.13095238095238096</v>
      </c>
      <c r="M12" s="41">
        <v>4</v>
      </c>
      <c r="N12" s="42">
        <f t="shared" ref="N12" si="13">M12/$O12</f>
        <v>4.7619047619047616E-2</v>
      </c>
      <c r="O12" s="49">
        <v>84</v>
      </c>
      <c r="P12" s="48">
        <f t="shared" si="3"/>
        <v>1</v>
      </c>
    </row>
    <row r="13" spans="1:16" x14ac:dyDescent="0.25">
      <c r="A13" s="43">
        <v>8</v>
      </c>
      <c r="B13" s="40" t="s">
        <v>0</v>
      </c>
      <c r="C13" s="36" t="s">
        <v>45</v>
      </c>
      <c r="D13" s="36" t="s">
        <v>46</v>
      </c>
      <c r="E13" s="36" t="s">
        <v>51</v>
      </c>
      <c r="F13" s="59" t="s">
        <v>4</v>
      </c>
      <c r="G13" s="62">
        <v>15</v>
      </c>
      <c r="H13" s="42">
        <f t="shared" si="0"/>
        <v>0.28846153846153844</v>
      </c>
      <c r="I13" s="41">
        <v>27</v>
      </c>
      <c r="J13" s="42">
        <f t="shared" si="0"/>
        <v>0.51923076923076927</v>
      </c>
      <c r="K13" s="41">
        <v>8</v>
      </c>
      <c r="L13" s="42">
        <f t="shared" ref="L13" si="14">K13/$O13</f>
        <v>0.15384615384615385</v>
      </c>
      <c r="M13" s="41">
        <v>2</v>
      </c>
      <c r="N13" s="42">
        <f t="shared" ref="N13" si="15">M13/$O13</f>
        <v>3.8461538461538464E-2</v>
      </c>
      <c r="O13" s="49">
        <v>52</v>
      </c>
      <c r="P13" s="48">
        <f t="shared" si="3"/>
        <v>1</v>
      </c>
    </row>
    <row r="14" spans="1:16" x14ac:dyDescent="0.25">
      <c r="A14" s="43">
        <v>9</v>
      </c>
      <c r="B14" s="40" t="s">
        <v>0</v>
      </c>
      <c r="C14" s="36" t="s">
        <v>45</v>
      </c>
      <c r="D14" s="36" t="s">
        <v>46</v>
      </c>
      <c r="E14" s="36" t="s">
        <v>53</v>
      </c>
      <c r="F14" s="59" t="s">
        <v>6</v>
      </c>
      <c r="G14" s="62">
        <v>16</v>
      </c>
      <c r="H14" s="42">
        <f t="shared" si="0"/>
        <v>0.2807017543859649</v>
      </c>
      <c r="I14" s="41">
        <v>27</v>
      </c>
      <c r="J14" s="42">
        <f t="shared" si="0"/>
        <v>0.47368421052631576</v>
      </c>
      <c r="K14" s="41">
        <v>10</v>
      </c>
      <c r="L14" s="42">
        <f t="shared" ref="L14" si="16">K14/$O14</f>
        <v>0.17543859649122806</v>
      </c>
      <c r="M14" s="41">
        <v>4</v>
      </c>
      <c r="N14" s="42">
        <f t="shared" ref="N14" si="17">M14/$O14</f>
        <v>7.0175438596491224E-2</v>
      </c>
      <c r="O14" s="49">
        <v>57</v>
      </c>
      <c r="P14" s="48">
        <f t="shared" si="3"/>
        <v>0.99999999999999989</v>
      </c>
    </row>
    <row r="15" spans="1:16" x14ac:dyDescent="0.25">
      <c r="A15" s="43">
        <v>10</v>
      </c>
      <c r="B15" s="40" t="s">
        <v>0</v>
      </c>
      <c r="C15" s="36" t="s">
        <v>45</v>
      </c>
      <c r="D15" s="36" t="s">
        <v>46</v>
      </c>
      <c r="E15" s="36" t="s">
        <v>54</v>
      </c>
      <c r="F15" s="59" t="s">
        <v>7</v>
      </c>
      <c r="G15" s="62">
        <v>22</v>
      </c>
      <c r="H15" s="42">
        <f t="shared" si="0"/>
        <v>0.41509433962264153</v>
      </c>
      <c r="I15" s="41">
        <v>22</v>
      </c>
      <c r="J15" s="42">
        <f t="shared" si="0"/>
        <v>0.41509433962264153</v>
      </c>
      <c r="K15" s="41">
        <v>7</v>
      </c>
      <c r="L15" s="42">
        <f t="shared" ref="L15" si="18">K15/$O15</f>
        <v>0.13207547169811321</v>
      </c>
      <c r="M15" s="41">
        <v>2</v>
      </c>
      <c r="N15" s="42">
        <f t="shared" ref="N15" si="19">M15/$O15</f>
        <v>3.7735849056603772E-2</v>
      </c>
      <c r="O15" s="49">
        <v>53</v>
      </c>
      <c r="P15" s="48">
        <f t="shared" si="3"/>
        <v>1</v>
      </c>
    </row>
    <row r="16" spans="1:16" x14ac:dyDescent="0.25">
      <c r="A16" s="43">
        <v>11</v>
      </c>
      <c r="B16" s="40" t="s">
        <v>0</v>
      </c>
      <c r="C16" s="36" t="s">
        <v>45</v>
      </c>
      <c r="D16" s="36" t="s">
        <v>46</v>
      </c>
      <c r="E16" s="36" t="s">
        <v>55</v>
      </c>
      <c r="F16" s="59" t="s">
        <v>8</v>
      </c>
      <c r="G16" s="62">
        <v>26</v>
      </c>
      <c r="H16" s="42">
        <f t="shared" si="0"/>
        <v>0.4642857142857143</v>
      </c>
      <c r="I16" s="41">
        <v>19</v>
      </c>
      <c r="J16" s="42">
        <f t="shared" si="0"/>
        <v>0.3392857142857143</v>
      </c>
      <c r="K16" s="41">
        <v>9</v>
      </c>
      <c r="L16" s="42">
        <f t="shared" ref="L16" si="20">K16/$O16</f>
        <v>0.16071428571428573</v>
      </c>
      <c r="M16" s="41">
        <v>3</v>
      </c>
      <c r="N16" s="42">
        <f t="shared" ref="N16" si="21">M16/$O16</f>
        <v>5.3571428571428568E-2</v>
      </c>
      <c r="O16" s="49">
        <v>56</v>
      </c>
      <c r="P16" s="48">
        <f t="shared" si="3"/>
        <v>1.0178571428571428</v>
      </c>
    </row>
    <row r="17" spans="1:16" x14ac:dyDescent="0.25">
      <c r="A17" s="43">
        <v>12</v>
      </c>
      <c r="B17" s="40" t="s">
        <v>0</v>
      </c>
      <c r="C17" s="37" t="s">
        <v>56</v>
      </c>
      <c r="D17" s="37" t="s">
        <v>57</v>
      </c>
      <c r="E17" s="36" t="s">
        <v>58</v>
      </c>
      <c r="F17" s="59" t="s">
        <v>9</v>
      </c>
      <c r="G17" s="62">
        <v>72</v>
      </c>
      <c r="H17" s="42">
        <f t="shared" si="0"/>
        <v>0.42105263157894735</v>
      </c>
      <c r="I17" s="41">
        <v>60</v>
      </c>
      <c r="J17" s="42">
        <f t="shared" si="0"/>
        <v>0.35087719298245612</v>
      </c>
      <c r="K17" s="41">
        <v>31</v>
      </c>
      <c r="L17" s="42">
        <f t="shared" ref="L17" si="22">K17/$O17</f>
        <v>0.18128654970760233</v>
      </c>
      <c r="M17" s="41">
        <v>8</v>
      </c>
      <c r="N17" s="42">
        <f t="shared" ref="N17" si="23">M17/$O17</f>
        <v>4.6783625730994149E-2</v>
      </c>
      <c r="O17" s="49">
        <v>171</v>
      </c>
      <c r="P17" s="48">
        <f t="shared" si="3"/>
        <v>1</v>
      </c>
    </row>
    <row r="18" spans="1:16" x14ac:dyDescent="0.25">
      <c r="A18" s="43">
        <v>13</v>
      </c>
      <c r="B18" s="40" t="s">
        <v>0</v>
      </c>
      <c r="C18" s="37" t="s">
        <v>56</v>
      </c>
      <c r="D18" s="37" t="s">
        <v>57</v>
      </c>
      <c r="E18" s="36" t="s">
        <v>59</v>
      </c>
      <c r="F18" s="59" t="s">
        <v>10</v>
      </c>
      <c r="G18" s="62">
        <v>63</v>
      </c>
      <c r="H18" s="42">
        <f t="shared" si="0"/>
        <v>0.35195530726256985</v>
      </c>
      <c r="I18" s="41">
        <v>73</v>
      </c>
      <c r="J18" s="42">
        <f t="shared" si="0"/>
        <v>0.40782122905027934</v>
      </c>
      <c r="K18" s="41">
        <v>35</v>
      </c>
      <c r="L18" s="42">
        <f t="shared" ref="L18" si="24">K18/$O18</f>
        <v>0.19553072625698323</v>
      </c>
      <c r="M18" s="41">
        <v>8</v>
      </c>
      <c r="N18" s="42">
        <f t="shared" ref="N18" si="25">M18/$O18</f>
        <v>4.4692737430167599E-2</v>
      </c>
      <c r="O18" s="49">
        <v>179</v>
      </c>
      <c r="P18" s="48">
        <f t="shared" si="3"/>
        <v>1</v>
      </c>
    </row>
    <row r="19" spans="1:16" x14ac:dyDescent="0.25">
      <c r="A19" s="43">
        <v>14</v>
      </c>
      <c r="B19" s="40" t="s">
        <v>0</v>
      </c>
      <c r="C19" s="37" t="s">
        <v>56</v>
      </c>
      <c r="D19" s="37" t="s">
        <v>57</v>
      </c>
      <c r="E19" s="36" t="s">
        <v>60</v>
      </c>
      <c r="F19" s="59" t="s">
        <v>11</v>
      </c>
      <c r="G19" s="62">
        <v>92</v>
      </c>
      <c r="H19" s="42">
        <f t="shared" si="0"/>
        <v>0.52873563218390807</v>
      </c>
      <c r="I19" s="41">
        <v>47</v>
      </c>
      <c r="J19" s="42">
        <f t="shared" si="0"/>
        <v>0.27011494252873564</v>
      </c>
      <c r="K19" s="41">
        <v>30</v>
      </c>
      <c r="L19" s="42">
        <f t="shared" ref="L19" si="26">K19/$O19</f>
        <v>0.17241379310344829</v>
      </c>
      <c r="M19" s="41">
        <v>5</v>
      </c>
      <c r="N19" s="42">
        <f t="shared" ref="N19" si="27">M19/$O19</f>
        <v>2.8735632183908046E-2</v>
      </c>
      <c r="O19" s="49">
        <v>174</v>
      </c>
      <c r="P19" s="48">
        <f t="shared" si="3"/>
        <v>1</v>
      </c>
    </row>
    <row r="20" spans="1:16" x14ac:dyDescent="0.25">
      <c r="A20" s="43">
        <v>15</v>
      </c>
      <c r="B20" s="40" t="s">
        <v>0</v>
      </c>
      <c r="C20" s="37" t="s">
        <v>56</v>
      </c>
      <c r="D20" s="37" t="s">
        <v>57</v>
      </c>
      <c r="E20" s="36" t="s">
        <v>66</v>
      </c>
      <c r="F20" s="59" t="s">
        <v>17</v>
      </c>
      <c r="G20" s="62">
        <v>87</v>
      </c>
      <c r="H20" s="42">
        <f t="shared" si="0"/>
        <v>0.61267605633802813</v>
      </c>
      <c r="I20" s="41">
        <v>28</v>
      </c>
      <c r="J20" s="42">
        <f t="shared" si="0"/>
        <v>0.19718309859154928</v>
      </c>
      <c r="K20" s="41">
        <v>24</v>
      </c>
      <c r="L20" s="42">
        <f t="shared" ref="L20" si="28">K20/$O20</f>
        <v>0.16901408450704225</v>
      </c>
      <c r="M20" s="41">
        <v>3</v>
      </c>
      <c r="N20" s="42">
        <f t="shared" ref="N20" si="29">M20/$O20</f>
        <v>2.1126760563380281E-2</v>
      </c>
      <c r="O20" s="49">
        <v>142</v>
      </c>
      <c r="P20" s="48">
        <f t="shared" si="3"/>
        <v>0.99999999999999989</v>
      </c>
    </row>
    <row r="21" spans="1:16" x14ac:dyDescent="0.25">
      <c r="A21" s="43">
        <v>16</v>
      </c>
      <c r="B21" s="40" t="s">
        <v>0</v>
      </c>
      <c r="C21" s="37" t="s">
        <v>56</v>
      </c>
      <c r="D21" s="37" t="s">
        <v>57</v>
      </c>
      <c r="E21" s="36" t="s">
        <v>64</v>
      </c>
      <c r="F21" s="59" t="s">
        <v>15</v>
      </c>
      <c r="G21" s="62">
        <v>22</v>
      </c>
      <c r="H21" s="42">
        <f t="shared" si="0"/>
        <v>0.6470588235294118</v>
      </c>
      <c r="I21" s="41">
        <v>5</v>
      </c>
      <c r="J21" s="42">
        <f t="shared" si="0"/>
        <v>0.14705882352941177</v>
      </c>
      <c r="K21" s="41">
        <v>5</v>
      </c>
      <c r="L21" s="42">
        <f t="shared" ref="L21" si="30">K21/$O21</f>
        <v>0.14705882352941177</v>
      </c>
      <c r="M21" s="41">
        <v>1</v>
      </c>
      <c r="N21" s="42">
        <f t="shared" ref="N21" si="31">M21/$O21</f>
        <v>2.9411764705882353E-2</v>
      </c>
      <c r="O21" s="49">
        <v>34</v>
      </c>
      <c r="P21" s="48">
        <f t="shared" si="3"/>
        <v>0.97058823529411775</v>
      </c>
    </row>
    <row r="22" spans="1:16" x14ac:dyDescent="0.25">
      <c r="A22" s="43">
        <v>17</v>
      </c>
      <c r="B22" s="40" t="s">
        <v>0</v>
      </c>
      <c r="C22" s="37" t="s">
        <v>56</v>
      </c>
      <c r="D22" s="37" t="s">
        <v>57</v>
      </c>
      <c r="E22" s="36" t="s">
        <v>65</v>
      </c>
      <c r="F22" s="59" t="s">
        <v>16</v>
      </c>
      <c r="G22" s="62">
        <v>134</v>
      </c>
      <c r="H22" s="42">
        <f t="shared" si="0"/>
        <v>0.61187214611872143</v>
      </c>
      <c r="I22" s="41">
        <v>37</v>
      </c>
      <c r="J22" s="42">
        <f t="shared" si="0"/>
        <v>0.16894977168949771</v>
      </c>
      <c r="K22" s="41">
        <v>43</v>
      </c>
      <c r="L22" s="42">
        <f t="shared" ref="L22" si="32">K22/$O22</f>
        <v>0.19634703196347031</v>
      </c>
      <c r="M22" s="41">
        <v>5</v>
      </c>
      <c r="N22" s="42">
        <f t="shared" ref="N22" si="33">M22/$O22</f>
        <v>2.2831050228310501E-2</v>
      </c>
      <c r="O22" s="49">
        <v>219</v>
      </c>
      <c r="P22" s="48">
        <f t="shared" si="3"/>
        <v>1</v>
      </c>
    </row>
    <row r="23" spans="1:16" x14ac:dyDescent="0.25">
      <c r="A23" s="43">
        <v>18</v>
      </c>
      <c r="B23" s="40" t="s">
        <v>0</v>
      </c>
      <c r="C23" s="37" t="s">
        <v>56</v>
      </c>
      <c r="D23" s="37" t="s">
        <v>57</v>
      </c>
      <c r="E23" s="36" t="s">
        <v>67</v>
      </c>
      <c r="F23" s="59" t="s">
        <v>18</v>
      </c>
      <c r="G23" s="62">
        <v>173</v>
      </c>
      <c r="H23" s="42">
        <f t="shared" si="0"/>
        <v>0.66283524904214564</v>
      </c>
      <c r="I23" s="41">
        <v>44</v>
      </c>
      <c r="J23" s="42">
        <f t="shared" si="0"/>
        <v>0.16858237547892721</v>
      </c>
      <c r="K23" s="41">
        <v>41</v>
      </c>
      <c r="L23" s="42">
        <f t="shared" ref="L23" si="34">K23/$O23</f>
        <v>0.15708812260536398</v>
      </c>
      <c r="M23" s="41">
        <v>3</v>
      </c>
      <c r="N23" s="42">
        <f t="shared" ref="N23" si="35">M23/$O23</f>
        <v>1.1494252873563218E-2</v>
      </c>
      <c r="O23" s="49">
        <v>261</v>
      </c>
      <c r="P23" s="48">
        <f t="shared" si="3"/>
        <v>1</v>
      </c>
    </row>
    <row r="24" spans="1:16" ht="15.75" thickBot="1" x14ac:dyDescent="0.3">
      <c r="A24" s="44">
        <v>19</v>
      </c>
      <c r="B24" s="45" t="s">
        <v>0</v>
      </c>
      <c r="C24" s="38" t="s">
        <v>68</v>
      </c>
      <c r="D24" s="39" t="s">
        <v>19</v>
      </c>
      <c r="E24" s="39" t="s">
        <v>69</v>
      </c>
      <c r="F24" s="60" t="s">
        <v>19</v>
      </c>
      <c r="G24" s="63">
        <v>6</v>
      </c>
      <c r="H24" s="47">
        <f t="shared" si="0"/>
        <v>0.6</v>
      </c>
      <c r="I24" s="46">
        <v>2</v>
      </c>
      <c r="J24" s="47">
        <f t="shared" si="0"/>
        <v>0.2</v>
      </c>
      <c r="K24" s="46">
        <v>1</v>
      </c>
      <c r="L24" s="47">
        <f t="shared" ref="L24" si="36">K24/$O24</f>
        <v>0.1</v>
      </c>
      <c r="M24" s="46">
        <v>1</v>
      </c>
      <c r="N24" s="47">
        <f t="shared" ref="N24" si="37">M24/$O24</f>
        <v>0.1</v>
      </c>
      <c r="O24" s="50">
        <v>10</v>
      </c>
      <c r="P24" s="71">
        <f t="shared" si="3"/>
        <v>1</v>
      </c>
    </row>
    <row r="25" spans="1:16" x14ac:dyDescent="0.25">
      <c r="A25" s="33">
        <v>20</v>
      </c>
      <c r="B25" s="32" t="s">
        <v>70</v>
      </c>
      <c r="C25" s="3" t="s">
        <v>48</v>
      </c>
      <c r="D25" s="3" t="s">
        <v>49</v>
      </c>
      <c r="E25" s="4" t="s">
        <v>61</v>
      </c>
      <c r="F25" s="65" t="s">
        <v>12</v>
      </c>
      <c r="G25" s="66">
        <v>84</v>
      </c>
      <c r="H25" s="67">
        <f t="shared" si="0"/>
        <v>0.45161290322580644</v>
      </c>
      <c r="I25" s="68">
        <v>65</v>
      </c>
      <c r="J25" s="67">
        <f t="shared" si="0"/>
        <v>0.34946236559139787</v>
      </c>
      <c r="K25" s="68">
        <v>30</v>
      </c>
      <c r="L25" s="67">
        <f t="shared" ref="L25" si="38">K25/$O25</f>
        <v>0.16129032258064516</v>
      </c>
      <c r="M25" s="68">
        <v>7</v>
      </c>
      <c r="N25" s="67">
        <f t="shared" ref="N25" si="39">M25/$O25</f>
        <v>3.7634408602150539E-2</v>
      </c>
      <c r="O25" s="69">
        <v>186</v>
      </c>
      <c r="P25" s="70">
        <f t="shared" si="3"/>
        <v>0.99999999999999989</v>
      </c>
    </row>
    <row r="26" spans="1:16" x14ac:dyDescent="0.25">
      <c r="A26" s="16">
        <v>21</v>
      </c>
      <c r="B26" s="13" t="s">
        <v>70</v>
      </c>
      <c r="C26" s="6" t="s">
        <v>48</v>
      </c>
      <c r="D26" s="6" t="s">
        <v>49</v>
      </c>
      <c r="E26" s="7" t="s">
        <v>62</v>
      </c>
      <c r="F26" s="24" t="s">
        <v>13</v>
      </c>
      <c r="G26" s="26">
        <v>67</v>
      </c>
      <c r="H26" s="15">
        <f t="shared" si="0"/>
        <v>0.62616822429906538</v>
      </c>
      <c r="I26" s="14">
        <v>23</v>
      </c>
      <c r="J26" s="15">
        <f t="shared" si="0"/>
        <v>0.21495327102803738</v>
      </c>
      <c r="K26" s="14">
        <v>15</v>
      </c>
      <c r="L26" s="15">
        <f t="shared" ref="L26" si="40">K26/$O26</f>
        <v>0.14018691588785046</v>
      </c>
      <c r="M26" s="14">
        <v>2</v>
      </c>
      <c r="N26" s="15">
        <f t="shared" ref="N26" si="41">M26/$O26</f>
        <v>1.8691588785046728E-2</v>
      </c>
      <c r="O26" s="22">
        <v>107</v>
      </c>
      <c r="P26" s="21">
        <f t="shared" si="3"/>
        <v>1</v>
      </c>
    </row>
    <row r="27" spans="1:16" x14ac:dyDescent="0.25">
      <c r="A27" s="16">
        <v>22</v>
      </c>
      <c r="B27" s="13" t="s">
        <v>70</v>
      </c>
      <c r="C27" s="6" t="s">
        <v>48</v>
      </c>
      <c r="D27" s="6" t="s">
        <v>49</v>
      </c>
      <c r="E27" s="7" t="s">
        <v>63</v>
      </c>
      <c r="F27" s="24" t="s">
        <v>14</v>
      </c>
      <c r="G27" s="26">
        <v>32</v>
      </c>
      <c r="H27" s="15">
        <f t="shared" si="0"/>
        <v>0.48484848484848486</v>
      </c>
      <c r="I27" s="14">
        <v>20</v>
      </c>
      <c r="J27" s="15">
        <f t="shared" si="0"/>
        <v>0.30303030303030304</v>
      </c>
      <c r="K27" s="14">
        <v>11</v>
      </c>
      <c r="L27" s="15">
        <f t="shared" ref="L27" si="42">K27/$O27</f>
        <v>0.16666666666666666</v>
      </c>
      <c r="M27" s="14">
        <v>3</v>
      </c>
      <c r="N27" s="15">
        <f t="shared" ref="N27" si="43">M27/$O27</f>
        <v>4.5454545454545456E-2</v>
      </c>
      <c r="O27" s="22">
        <v>66</v>
      </c>
      <c r="P27" s="21">
        <f t="shared" si="3"/>
        <v>0.99999999999999989</v>
      </c>
    </row>
    <row r="28" spans="1:16" x14ac:dyDescent="0.25">
      <c r="A28" s="16">
        <v>23</v>
      </c>
      <c r="B28" s="13" t="s">
        <v>70</v>
      </c>
      <c r="C28" s="6" t="s">
        <v>48</v>
      </c>
      <c r="D28" s="6" t="s">
        <v>49</v>
      </c>
      <c r="E28" s="6" t="s">
        <v>50</v>
      </c>
      <c r="F28" s="24" t="s">
        <v>3</v>
      </c>
      <c r="G28" s="26">
        <v>32</v>
      </c>
      <c r="H28" s="15">
        <f t="shared" si="0"/>
        <v>0.45070422535211269</v>
      </c>
      <c r="I28" s="14">
        <v>25</v>
      </c>
      <c r="J28" s="15">
        <f t="shared" si="0"/>
        <v>0.352112676056338</v>
      </c>
      <c r="K28" s="14">
        <v>11</v>
      </c>
      <c r="L28" s="15">
        <f t="shared" ref="L28" si="44">K28/$O28</f>
        <v>0.15492957746478872</v>
      </c>
      <c r="M28" s="14">
        <v>3</v>
      </c>
      <c r="N28" s="15">
        <f t="shared" ref="N28" si="45">M28/$O28</f>
        <v>4.2253521126760563E-2</v>
      </c>
      <c r="O28" s="22">
        <v>71</v>
      </c>
      <c r="P28" s="21">
        <f t="shared" si="3"/>
        <v>1</v>
      </c>
    </row>
    <row r="29" spans="1:16" x14ac:dyDescent="0.25">
      <c r="A29" s="16">
        <v>24</v>
      </c>
      <c r="B29" s="13" t="s">
        <v>70</v>
      </c>
      <c r="C29" s="6" t="s">
        <v>48</v>
      </c>
      <c r="D29" s="6" t="s">
        <v>49</v>
      </c>
      <c r="E29" s="7" t="s">
        <v>52</v>
      </c>
      <c r="F29" s="24" t="s">
        <v>5</v>
      </c>
      <c r="G29" s="26">
        <v>51</v>
      </c>
      <c r="H29" s="15">
        <f t="shared" si="0"/>
        <v>0.36956521739130432</v>
      </c>
      <c r="I29" s="14">
        <v>59</v>
      </c>
      <c r="J29" s="15">
        <f t="shared" si="0"/>
        <v>0.42753623188405798</v>
      </c>
      <c r="K29" s="14">
        <v>22</v>
      </c>
      <c r="L29" s="15">
        <f t="shared" ref="L29" si="46">K29/$O29</f>
        <v>0.15942028985507245</v>
      </c>
      <c r="M29" s="14">
        <v>6</v>
      </c>
      <c r="N29" s="15">
        <f t="shared" ref="N29" si="47">M29/$O29</f>
        <v>4.3478260869565216E-2</v>
      </c>
      <c r="O29" s="22">
        <v>138</v>
      </c>
      <c r="P29" s="21">
        <f t="shared" si="3"/>
        <v>1</v>
      </c>
    </row>
    <row r="30" spans="1:16" x14ac:dyDescent="0.25">
      <c r="A30" s="16">
        <v>25</v>
      </c>
      <c r="B30" s="13" t="s">
        <v>70</v>
      </c>
      <c r="C30" s="6" t="s">
        <v>42</v>
      </c>
      <c r="D30" s="6" t="s">
        <v>43</v>
      </c>
      <c r="E30" s="6" t="s">
        <v>44</v>
      </c>
      <c r="F30" s="24" t="s">
        <v>1</v>
      </c>
      <c r="G30" s="26">
        <v>26</v>
      </c>
      <c r="H30" s="15">
        <f t="shared" si="0"/>
        <v>0.32500000000000001</v>
      </c>
      <c r="I30" s="14">
        <v>31</v>
      </c>
      <c r="J30" s="15">
        <f t="shared" si="0"/>
        <v>0.38750000000000001</v>
      </c>
      <c r="K30" s="14">
        <v>15</v>
      </c>
      <c r="L30" s="15">
        <f t="shared" ref="L30" si="48">K30/$O30</f>
        <v>0.1875</v>
      </c>
      <c r="M30" s="14">
        <v>7</v>
      </c>
      <c r="N30" s="15">
        <f t="shared" ref="N30" si="49">M30/$O30</f>
        <v>8.7499999999999994E-2</v>
      </c>
      <c r="O30" s="22">
        <v>80</v>
      </c>
      <c r="P30" s="21">
        <f t="shared" si="3"/>
        <v>0.98750000000000004</v>
      </c>
    </row>
    <row r="31" spans="1:16" x14ac:dyDescent="0.25">
      <c r="A31" s="16">
        <v>26</v>
      </c>
      <c r="B31" s="13" t="s">
        <v>70</v>
      </c>
      <c r="C31" s="6" t="s">
        <v>45</v>
      </c>
      <c r="D31" s="6" t="s">
        <v>46</v>
      </c>
      <c r="E31" s="6" t="s">
        <v>47</v>
      </c>
      <c r="F31" s="24" t="s">
        <v>2</v>
      </c>
      <c r="G31" s="26">
        <v>43</v>
      </c>
      <c r="H31" s="15">
        <f t="shared" si="0"/>
        <v>0.4942528735632184</v>
      </c>
      <c r="I31" s="14">
        <v>28</v>
      </c>
      <c r="J31" s="15">
        <f t="shared" si="0"/>
        <v>0.32183908045977011</v>
      </c>
      <c r="K31" s="14">
        <v>12</v>
      </c>
      <c r="L31" s="15">
        <f t="shared" ref="L31" si="50">K31/$O31</f>
        <v>0.13793103448275862</v>
      </c>
      <c r="M31" s="14">
        <v>4</v>
      </c>
      <c r="N31" s="15">
        <f t="shared" ref="N31" si="51">M31/$O31</f>
        <v>4.5977011494252873E-2</v>
      </c>
      <c r="O31" s="22">
        <v>87</v>
      </c>
      <c r="P31" s="21">
        <f t="shared" si="3"/>
        <v>1</v>
      </c>
    </row>
    <row r="32" spans="1:16" x14ac:dyDescent="0.25">
      <c r="A32" s="16">
        <v>27</v>
      </c>
      <c r="B32" s="13" t="s">
        <v>70</v>
      </c>
      <c r="C32" s="6" t="s">
        <v>45</v>
      </c>
      <c r="D32" s="6" t="s">
        <v>46</v>
      </c>
      <c r="E32" s="6" t="s">
        <v>51</v>
      </c>
      <c r="F32" s="24" t="s">
        <v>4</v>
      </c>
      <c r="G32" s="26">
        <v>15</v>
      </c>
      <c r="H32" s="15">
        <f t="shared" si="0"/>
        <v>0.27272727272727271</v>
      </c>
      <c r="I32" s="14">
        <v>28</v>
      </c>
      <c r="J32" s="15">
        <f t="shared" si="0"/>
        <v>0.50909090909090904</v>
      </c>
      <c r="K32" s="14">
        <v>9</v>
      </c>
      <c r="L32" s="15">
        <f t="shared" ref="L32" si="52">K32/$O32</f>
        <v>0.16363636363636364</v>
      </c>
      <c r="M32" s="14">
        <v>3</v>
      </c>
      <c r="N32" s="15">
        <f t="shared" ref="N32" si="53">M32/$O32</f>
        <v>5.4545454545454543E-2</v>
      </c>
      <c r="O32" s="22">
        <v>55</v>
      </c>
      <c r="P32" s="21">
        <f t="shared" si="3"/>
        <v>0.99999999999999989</v>
      </c>
    </row>
    <row r="33" spans="1:16" x14ac:dyDescent="0.25">
      <c r="A33" s="16">
        <v>28</v>
      </c>
      <c r="B33" s="13" t="s">
        <v>70</v>
      </c>
      <c r="C33" s="6" t="s">
        <v>45</v>
      </c>
      <c r="D33" s="6" t="s">
        <v>46</v>
      </c>
      <c r="E33" s="6" t="s">
        <v>53</v>
      </c>
      <c r="F33" s="24" t="s">
        <v>6</v>
      </c>
      <c r="G33" s="26">
        <v>13</v>
      </c>
      <c r="H33" s="15">
        <f t="shared" si="0"/>
        <v>0.23636363636363636</v>
      </c>
      <c r="I33" s="14">
        <v>29</v>
      </c>
      <c r="J33" s="15">
        <f t="shared" si="0"/>
        <v>0.52727272727272723</v>
      </c>
      <c r="K33" s="14">
        <v>10</v>
      </c>
      <c r="L33" s="15">
        <f t="shared" ref="L33" si="54">K33/$O33</f>
        <v>0.18181818181818182</v>
      </c>
      <c r="M33" s="14">
        <v>3</v>
      </c>
      <c r="N33" s="15">
        <f t="shared" ref="N33" si="55">M33/$O33</f>
        <v>5.4545454545454543E-2</v>
      </c>
      <c r="O33" s="22">
        <v>55</v>
      </c>
      <c r="P33" s="21">
        <f t="shared" si="3"/>
        <v>0.99999999999999989</v>
      </c>
    </row>
    <row r="34" spans="1:16" x14ac:dyDescent="0.25">
      <c r="A34" s="16">
        <v>29</v>
      </c>
      <c r="B34" s="13" t="s">
        <v>70</v>
      </c>
      <c r="C34" s="6" t="s">
        <v>45</v>
      </c>
      <c r="D34" s="6" t="s">
        <v>46</v>
      </c>
      <c r="E34" s="6" t="s">
        <v>54</v>
      </c>
      <c r="F34" s="24" t="s">
        <v>7</v>
      </c>
      <c r="G34" s="26">
        <v>22</v>
      </c>
      <c r="H34" s="15">
        <f t="shared" si="0"/>
        <v>0.44</v>
      </c>
      <c r="I34" s="14">
        <v>18</v>
      </c>
      <c r="J34" s="15">
        <f t="shared" si="0"/>
        <v>0.36</v>
      </c>
      <c r="K34" s="14">
        <v>8</v>
      </c>
      <c r="L34" s="15">
        <f t="shared" ref="L34" si="56">K34/$O34</f>
        <v>0.16</v>
      </c>
      <c r="M34" s="14">
        <v>3</v>
      </c>
      <c r="N34" s="15">
        <f t="shared" ref="N34" si="57">M34/$O34</f>
        <v>0.06</v>
      </c>
      <c r="O34" s="22">
        <v>50</v>
      </c>
      <c r="P34" s="21">
        <f t="shared" si="3"/>
        <v>1.02</v>
      </c>
    </row>
    <row r="35" spans="1:16" x14ac:dyDescent="0.25">
      <c r="A35" s="16">
        <v>30</v>
      </c>
      <c r="B35" s="13" t="s">
        <v>70</v>
      </c>
      <c r="C35" s="6" t="s">
        <v>45</v>
      </c>
      <c r="D35" s="6" t="s">
        <v>46</v>
      </c>
      <c r="E35" s="6" t="s">
        <v>55</v>
      </c>
      <c r="F35" s="24" t="s">
        <v>8</v>
      </c>
      <c r="G35" s="26">
        <v>25</v>
      </c>
      <c r="H35" s="15">
        <f t="shared" si="0"/>
        <v>0.44642857142857145</v>
      </c>
      <c r="I35" s="14">
        <v>20</v>
      </c>
      <c r="J35" s="15">
        <f t="shared" si="0"/>
        <v>0.35714285714285715</v>
      </c>
      <c r="K35" s="14">
        <v>9</v>
      </c>
      <c r="L35" s="15">
        <f t="shared" ref="L35" si="58">K35/$O35</f>
        <v>0.16071428571428573</v>
      </c>
      <c r="M35" s="14">
        <v>3</v>
      </c>
      <c r="N35" s="15">
        <f t="shared" ref="N35" si="59">M35/$O35</f>
        <v>5.3571428571428568E-2</v>
      </c>
      <c r="O35" s="22">
        <v>56</v>
      </c>
      <c r="P35" s="21">
        <f t="shared" si="3"/>
        <v>1.0178571428571428</v>
      </c>
    </row>
    <row r="36" spans="1:16" x14ac:dyDescent="0.25">
      <c r="A36" s="16">
        <v>31</v>
      </c>
      <c r="B36" s="13" t="s">
        <v>70</v>
      </c>
      <c r="C36" s="7" t="s">
        <v>56</v>
      </c>
      <c r="D36" s="7" t="s">
        <v>57</v>
      </c>
      <c r="E36" s="6" t="s">
        <v>58</v>
      </c>
      <c r="F36" s="24" t="s">
        <v>9</v>
      </c>
      <c r="G36" s="26">
        <v>75</v>
      </c>
      <c r="H36" s="15">
        <f t="shared" si="0"/>
        <v>0.43103448275862066</v>
      </c>
      <c r="I36" s="14">
        <v>61</v>
      </c>
      <c r="J36" s="15">
        <f t="shared" si="0"/>
        <v>0.35057471264367818</v>
      </c>
      <c r="K36" s="14">
        <v>31</v>
      </c>
      <c r="L36" s="15">
        <f t="shared" ref="L36" si="60">K36/$O36</f>
        <v>0.17816091954022989</v>
      </c>
      <c r="M36" s="14">
        <v>7</v>
      </c>
      <c r="N36" s="15">
        <f t="shared" ref="N36" si="61">M36/$O36</f>
        <v>4.0229885057471264E-2</v>
      </c>
      <c r="O36" s="22">
        <v>174</v>
      </c>
      <c r="P36" s="21">
        <f t="shared" si="3"/>
        <v>0.99999999999999989</v>
      </c>
    </row>
    <row r="37" spans="1:16" x14ac:dyDescent="0.25">
      <c r="A37" s="16">
        <v>32</v>
      </c>
      <c r="B37" s="13" t="s">
        <v>70</v>
      </c>
      <c r="C37" s="7" t="s">
        <v>56</v>
      </c>
      <c r="D37" s="7" t="s">
        <v>57</v>
      </c>
      <c r="E37" s="6" t="s">
        <v>59</v>
      </c>
      <c r="F37" s="24" t="s">
        <v>10</v>
      </c>
      <c r="G37" s="26">
        <v>65</v>
      </c>
      <c r="H37" s="15">
        <f t="shared" si="0"/>
        <v>0.35911602209944754</v>
      </c>
      <c r="I37" s="14">
        <v>75</v>
      </c>
      <c r="J37" s="15">
        <f t="shared" si="0"/>
        <v>0.4143646408839779</v>
      </c>
      <c r="K37" s="14">
        <v>34</v>
      </c>
      <c r="L37" s="15">
        <f t="shared" ref="L37" si="62">K37/$O37</f>
        <v>0.18784530386740331</v>
      </c>
      <c r="M37" s="14">
        <v>7</v>
      </c>
      <c r="N37" s="15">
        <f t="shared" ref="N37" si="63">M37/$O37</f>
        <v>3.8674033149171269E-2</v>
      </c>
      <c r="O37" s="22">
        <v>181</v>
      </c>
      <c r="P37" s="21">
        <f t="shared" si="3"/>
        <v>1</v>
      </c>
    </row>
    <row r="38" spans="1:16" x14ac:dyDescent="0.25">
      <c r="A38" s="16">
        <v>33</v>
      </c>
      <c r="B38" s="13" t="s">
        <v>70</v>
      </c>
      <c r="C38" s="7" t="s">
        <v>56</v>
      </c>
      <c r="D38" s="7" t="s">
        <v>57</v>
      </c>
      <c r="E38" s="6" t="s">
        <v>60</v>
      </c>
      <c r="F38" s="24" t="s">
        <v>11</v>
      </c>
      <c r="G38" s="26">
        <v>94</v>
      </c>
      <c r="H38" s="15">
        <f t="shared" si="0"/>
        <v>0.51086956521739135</v>
      </c>
      <c r="I38" s="14">
        <v>51</v>
      </c>
      <c r="J38" s="15">
        <f t="shared" si="0"/>
        <v>0.27717391304347827</v>
      </c>
      <c r="K38" s="14">
        <v>34</v>
      </c>
      <c r="L38" s="15">
        <f t="shared" ref="L38" si="64">K38/$O38</f>
        <v>0.18478260869565216</v>
      </c>
      <c r="M38" s="14">
        <v>5</v>
      </c>
      <c r="N38" s="15">
        <f t="shared" ref="N38" si="65">M38/$O38</f>
        <v>2.717391304347826E-2</v>
      </c>
      <c r="O38" s="22">
        <v>184</v>
      </c>
      <c r="P38" s="21">
        <f t="shared" si="3"/>
        <v>1</v>
      </c>
    </row>
    <row r="39" spans="1:16" x14ac:dyDescent="0.25">
      <c r="A39" s="16">
        <v>34</v>
      </c>
      <c r="B39" s="13" t="s">
        <v>70</v>
      </c>
      <c r="C39" s="7" t="s">
        <v>56</v>
      </c>
      <c r="D39" s="7" t="s">
        <v>57</v>
      </c>
      <c r="E39" s="6" t="s">
        <v>66</v>
      </c>
      <c r="F39" s="24" t="s">
        <v>17</v>
      </c>
      <c r="G39" s="26">
        <v>92</v>
      </c>
      <c r="H39" s="15">
        <f t="shared" si="0"/>
        <v>0.6174496644295302</v>
      </c>
      <c r="I39" s="14">
        <v>29</v>
      </c>
      <c r="J39" s="15">
        <f t="shared" si="0"/>
        <v>0.19463087248322147</v>
      </c>
      <c r="K39" s="14">
        <v>25</v>
      </c>
      <c r="L39" s="15">
        <f t="shared" ref="L39" si="66">K39/$O39</f>
        <v>0.16778523489932887</v>
      </c>
      <c r="M39" s="14">
        <v>3</v>
      </c>
      <c r="N39" s="15">
        <f t="shared" ref="N39" si="67">M39/$O39</f>
        <v>2.0134228187919462E-2</v>
      </c>
      <c r="O39" s="22">
        <v>149</v>
      </c>
      <c r="P39" s="21">
        <f t="shared" si="3"/>
        <v>1</v>
      </c>
    </row>
    <row r="40" spans="1:16" x14ac:dyDescent="0.25">
      <c r="A40" s="16">
        <v>35</v>
      </c>
      <c r="B40" s="13" t="s">
        <v>70</v>
      </c>
      <c r="C40" s="7" t="s">
        <v>56</v>
      </c>
      <c r="D40" s="7" t="s">
        <v>57</v>
      </c>
      <c r="E40" s="6" t="s">
        <v>64</v>
      </c>
      <c r="F40" s="24" t="s">
        <v>15</v>
      </c>
      <c r="G40" s="26">
        <v>23</v>
      </c>
      <c r="H40" s="15">
        <f t="shared" si="0"/>
        <v>0.63888888888888884</v>
      </c>
      <c r="I40" s="14">
        <v>7</v>
      </c>
      <c r="J40" s="15">
        <f t="shared" si="0"/>
        <v>0.19444444444444445</v>
      </c>
      <c r="K40" s="14">
        <v>6</v>
      </c>
      <c r="L40" s="15">
        <f t="shared" ref="L40" si="68">K40/$O40</f>
        <v>0.16666666666666666</v>
      </c>
      <c r="M40" s="14">
        <v>1</v>
      </c>
      <c r="N40" s="15">
        <f t="shared" ref="N40" si="69">M40/$O40</f>
        <v>2.7777777777777776E-2</v>
      </c>
      <c r="O40" s="22">
        <v>36</v>
      </c>
      <c r="P40" s="21">
        <f t="shared" si="3"/>
        <v>1.0277777777777777</v>
      </c>
    </row>
    <row r="41" spans="1:16" x14ac:dyDescent="0.25">
      <c r="A41" s="16">
        <v>36</v>
      </c>
      <c r="B41" s="13" t="s">
        <v>70</v>
      </c>
      <c r="C41" s="7" t="s">
        <v>56</v>
      </c>
      <c r="D41" s="7" t="s">
        <v>57</v>
      </c>
      <c r="E41" s="6" t="s">
        <v>65</v>
      </c>
      <c r="F41" s="24" t="s">
        <v>16</v>
      </c>
      <c r="G41" s="26">
        <v>151</v>
      </c>
      <c r="H41" s="15">
        <f t="shared" si="0"/>
        <v>0.62916666666666665</v>
      </c>
      <c r="I41" s="14">
        <v>42</v>
      </c>
      <c r="J41" s="15">
        <f t="shared" si="0"/>
        <v>0.17499999999999999</v>
      </c>
      <c r="K41" s="14">
        <v>42</v>
      </c>
      <c r="L41" s="15">
        <f t="shared" ref="L41" si="70">K41/$O41</f>
        <v>0.17499999999999999</v>
      </c>
      <c r="M41" s="14">
        <v>4</v>
      </c>
      <c r="N41" s="15">
        <f t="shared" ref="N41" si="71">M41/$O41</f>
        <v>1.6666666666666666E-2</v>
      </c>
      <c r="O41" s="22">
        <v>240</v>
      </c>
      <c r="P41" s="21">
        <f t="shared" si="3"/>
        <v>0.99583333333333346</v>
      </c>
    </row>
    <row r="42" spans="1:16" x14ac:dyDescent="0.25">
      <c r="A42" s="16">
        <v>37</v>
      </c>
      <c r="B42" s="13" t="s">
        <v>70</v>
      </c>
      <c r="C42" s="7" t="s">
        <v>56</v>
      </c>
      <c r="D42" s="7" t="s">
        <v>57</v>
      </c>
      <c r="E42" s="6" t="s">
        <v>67</v>
      </c>
      <c r="F42" s="24" t="s">
        <v>18</v>
      </c>
      <c r="G42" s="26">
        <v>192</v>
      </c>
      <c r="H42" s="15">
        <f t="shared" si="0"/>
        <v>0.66898954703832758</v>
      </c>
      <c r="I42" s="14">
        <v>47</v>
      </c>
      <c r="J42" s="15">
        <f t="shared" si="0"/>
        <v>0.16376306620209058</v>
      </c>
      <c r="K42" s="14">
        <v>45</v>
      </c>
      <c r="L42" s="15">
        <f t="shared" ref="L42" si="72">K42/$O42</f>
        <v>0.156794425087108</v>
      </c>
      <c r="M42" s="14">
        <v>3</v>
      </c>
      <c r="N42" s="15">
        <f t="shared" ref="N42" si="73">M42/$O42</f>
        <v>1.0452961672473868E-2</v>
      </c>
      <c r="O42" s="22">
        <v>287</v>
      </c>
      <c r="P42" s="21">
        <f t="shared" si="3"/>
        <v>1</v>
      </c>
    </row>
    <row r="43" spans="1:16" ht="15.75" thickBot="1" x14ac:dyDescent="0.3">
      <c r="A43" s="17">
        <v>38</v>
      </c>
      <c r="B43" s="18" t="s">
        <v>70</v>
      </c>
      <c r="C43" s="8" t="s">
        <v>68</v>
      </c>
      <c r="D43" s="9" t="s">
        <v>19</v>
      </c>
      <c r="E43" s="9" t="s">
        <v>69</v>
      </c>
      <c r="F43" s="25" t="s">
        <v>19</v>
      </c>
      <c r="G43" s="27">
        <v>6</v>
      </c>
      <c r="H43" s="20">
        <f t="shared" si="0"/>
        <v>0.6</v>
      </c>
      <c r="I43" s="19">
        <v>2</v>
      </c>
      <c r="J43" s="20">
        <f t="shared" si="0"/>
        <v>0.2</v>
      </c>
      <c r="K43" s="19">
        <v>1</v>
      </c>
      <c r="L43" s="20">
        <f t="shared" ref="L43" si="74">K43/$O43</f>
        <v>0.1</v>
      </c>
      <c r="M43" s="19">
        <v>1</v>
      </c>
      <c r="N43" s="20">
        <f t="shared" ref="N43" si="75">M43/$O43</f>
        <v>0.1</v>
      </c>
      <c r="O43" s="23">
        <v>10</v>
      </c>
      <c r="P43" s="71">
        <f t="shared" si="3"/>
        <v>1</v>
      </c>
    </row>
    <row r="45" spans="1:16" x14ac:dyDescent="0.25">
      <c r="B45" s="34" t="s">
        <v>20</v>
      </c>
      <c r="C45" s="34"/>
    </row>
    <row r="46" spans="1:16" x14ac:dyDescent="0.25">
      <c r="B46" s="34" t="s">
        <v>21</v>
      </c>
      <c r="C46" s="34"/>
    </row>
    <row r="47" spans="1:16" x14ac:dyDescent="0.25">
      <c r="B47" s="34" t="s">
        <v>85</v>
      </c>
      <c r="C47" s="34"/>
    </row>
    <row r="48" spans="1:16" x14ac:dyDescent="0.25">
      <c r="B48" s="34"/>
      <c r="C48" s="34"/>
    </row>
    <row r="49" spans="2:5" x14ac:dyDescent="0.25">
      <c r="B49" s="34" t="s">
        <v>22</v>
      </c>
      <c r="C49" s="34"/>
    </row>
    <row r="50" spans="2:5" x14ac:dyDescent="0.25">
      <c r="B50" s="34" t="s">
        <v>86</v>
      </c>
      <c r="C50" s="34"/>
    </row>
    <row r="51" spans="2:5" x14ac:dyDescent="0.25">
      <c r="B51" s="34" t="s">
        <v>87</v>
      </c>
      <c r="C51" s="34"/>
      <c r="D51" s="2"/>
      <c r="E51" s="2"/>
    </row>
    <row r="52" spans="2:5" x14ac:dyDescent="0.25">
      <c r="B52" s="34"/>
      <c r="C52" s="34"/>
    </row>
    <row r="53" spans="2:5" x14ac:dyDescent="0.25">
      <c r="B53" s="34"/>
      <c r="C53" s="34"/>
    </row>
    <row r="54" spans="2:5" x14ac:dyDescent="0.25">
      <c r="B54" s="34" t="s">
        <v>23</v>
      </c>
      <c r="C54" s="34" t="s">
        <v>24</v>
      </c>
    </row>
    <row r="55" spans="2:5" x14ac:dyDescent="0.25">
      <c r="B55" s="34"/>
      <c r="C55" s="34"/>
    </row>
    <row r="56" spans="2:5" x14ac:dyDescent="0.25">
      <c r="B56" s="34" t="s">
        <v>25</v>
      </c>
      <c r="C56" s="34" t="s">
        <v>26</v>
      </c>
    </row>
    <row r="57" spans="2:5" x14ac:dyDescent="0.25">
      <c r="B57" s="34"/>
      <c r="C57" s="34"/>
    </row>
    <row r="58" spans="2:5" x14ac:dyDescent="0.25">
      <c r="B58" s="34" t="s">
        <v>27</v>
      </c>
      <c r="C58" s="34" t="s">
        <v>28</v>
      </c>
    </row>
    <row r="59" spans="2:5" x14ac:dyDescent="0.25">
      <c r="B59" s="34"/>
      <c r="C59" s="34"/>
    </row>
    <row r="60" spans="2:5" x14ac:dyDescent="0.25">
      <c r="B60" s="34" t="s">
        <v>29</v>
      </c>
      <c r="C60" s="34"/>
    </row>
    <row r="61" spans="2:5" x14ac:dyDescent="0.25">
      <c r="B61" s="34"/>
      <c r="C61" s="34"/>
    </row>
    <row r="62" spans="2:5" x14ac:dyDescent="0.25">
      <c r="B62" s="34" t="s">
        <v>30</v>
      </c>
      <c r="C62" s="34" t="s">
        <v>31</v>
      </c>
    </row>
    <row r="63" spans="2:5" x14ac:dyDescent="0.25">
      <c r="B63" s="34"/>
      <c r="C63" s="34"/>
    </row>
    <row r="64" spans="2:5" x14ac:dyDescent="0.25">
      <c r="B64" s="34"/>
      <c r="C64" s="34"/>
    </row>
    <row r="65" spans="2:3" x14ac:dyDescent="0.25">
      <c r="B65" s="34"/>
      <c r="C65" s="34"/>
    </row>
    <row r="66" spans="2:3" x14ac:dyDescent="0.25">
      <c r="B66" s="34"/>
      <c r="C66" s="34"/>
    </row>
    <row r="67" spans="2:3" x14ac:dyDescent="0.25">
      <c r="B67" s="34"/>
      <c r="C67" s="34"/>
    </row>
    <row r="68" spans="2:3" x14ac:dyDescent="0.25">
      <c r="B68" s="34"/>
      <c r="C68" s="34"/>
    </row>
    <row r="69" spans="2:3" x14ac:dyDescent="0.25">
      <c r="B69" s="34"/>
      <c r="C69" s="34"/>
    </row>
    <row r="70" spans="2:3" x14ac:dyDescent="0.25">
      <c r="B70" s="34" t="s">
        <v>32</v>
      </c>
      <c r="C70" s="34" t="s">
        <v>33</v>
      </c>
    </row>
    <row r="71" spans="2:3" x14ac:dyDescent="0.25">
      <c r="B71" s="34"/>
      <c r="C71" s="34"/>
    </row>
    <row r="72" spans="2:3" x14ac:dyDescent="0.25">
      <c r="B72" s="34" t="s">
        <v>34</v>
      </c>
      <c r="C72" s="34" t="s">
        <v>88</v>
      </c>
    </row>
    <row r="76" spans="2:3" x14ac:dyDescent="0.25">
      <c r="B76" s="34" t="s">
        <v>79</v>
      </c>
    </row>
    <row r="77" spans="2:3" x14ac:dyDescent="0.25">
      <c r="B77" s="34" t="s">
        <v>80</v>
      </c>
    </row>
    <row r="78" spans="2:3" x14ac:dyDescent="0.25">
      <c r="B78" s="34" t="s">
        <v>81</v>
      </c>
    </row>
    <row r="79" spans="2:3" x14ac:dyDescent="0.25">
      <c r="B79" s="34" t="s">
        <v>82</v>
      </c>
    </row>
    <row r="80" spans="2:3" x14ac:dyDescent="0.25">
      <c r="B80" s="5"/>
    </row>
    <row r="81" spans="2:2" x14ac:dyDescent="0.25">
      <c r="B81" s="34" t="s">
        <v>83</v>
      </c>
    </row>
  </sheetData>
  <autoFilter ref="A5:P43"/>
  <mergeCells count="8">
    <mergeCell ref="C4:D4"/>
    <mergeCell ref="E4:F4"/>
    <mergeCell ref="G3:P3"/>
    <mergeCell ref="G4:H4"/>
    <mergeCell ref="I4:J4"/>
    <mergeCell ref="K4:L4"/>
    <mergeCell ref="M4:N4"/>
    <mergeCell ref="O4:P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2019-01-30T10:19:32Z</dcterms:created>
  <dcterms:modified xsi:type="dcterms:W3CDTF">2019-03-25T14:15:55Z</dcterms:modified>
</cp:coreProperties>
</file>