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GrowStock\"/>
    </mc:Choice>
  </mc:AlternateContent>
  <bookViews>
    <workbookView xWindow="0" yWindow="0" windowWidth="28680" windowHeight="9360"/>
  </bookViews>
  <sheets>
    <sheet name="Luke_Met_Mvarat_1.20" sheetId="3" r:id="rId1"/>
  </sheets>
  <definedNames>
    <definedName name="_xlnm._FilterDatabase" localSheetId="0" hidden="1">Luke_Met_Mvarat_1.20!$A$5:$AL$43</definedName>
  </definedNames>
  <calcPr calcId="162913" iterateDelta="1E-4"/>
</workbook>
</file>

<file path=xl/calcChain.xml><?xml version="1.0" encoding="utf-8"?>
<calcChain xmlns="http://schemas.openxmlformats.org/spreadsheetml/2006/main">
  <c r="N8" i="3" l="1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L29" i="3"/>
  <c r="AL28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AL7" i="3"/>
  <c r="AL6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7" i="3"/>
  <c r="N6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J7" i="3"/>
  <c r="AJ6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Z6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</calcChain>
</file>

<file path=xl/comments1.xml><?xml version="1.0" encoding="utf-8"?>
<comments xmlns="http://schemas.openxmlformats.org/spreadsheetml/2006/main">
  <authors>
    <author>PXWeb</author>
  </authors>
  <commentList>
    <comment ref="B33" authorId="0" shapeId="0">
      <text>
        <r>
          <rPr>
            <sz val="8"/>
            <color rgb="FF000000"/>
            <rFont val="Tahoma"/>
            <family val="2"/>
          </rPr>
          <t xml:space="preserve"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<sst xmlns="http://schemas.openxmlformats.org/spreadsheetml/2006/main" count="274" uniqueCount="89">
  <si>
    <t>Pine</t>
  </si>
  <si>
    <t>Spruce</t>
  </si>
  <si>
    <t>Broadleaved</t>
  </si>
  <si>
    <t>Whole growing stock</t>
  </si>
  <si>
    <t>Logs</t>
  </si>
  <si>
    <t>Pulpwood</t>
  </si>
  <si>
    <t>Waste wood</t>
  </si>
  <si>
    <t>Total</t>
  </si>
  <si>
    <t>NFI 11 (2009-2013)</t>
  </si>
  <si>
    <t>Uusimaa</t>
  </si>
  <si>
    <t>Varsnais-Suomi</t>
  </si>
  <si>
    <t>Satakunta</t>
  </si>
  <si>
    <t>Kanta-Häme</t>
  </si>
  <si>
    <t>Pirkanmaa</t>
  </si>
  <si>
    <t>Päijät-Häme</t>
  </si>
  <si>
    <t>Kymenlaakso</t>
  </si>
  <si>
    <t>South Karelia</t>
  </si>
  <si>
    <t>Etelä-Savo</t>
  </si>
  <si>
    <t>Pohjois-Savo</t>
  </si>
  <si>
    <t>North Karelia</t>
  </si>
  <si>
    <t>Central Finland</t>
  </si>
  <si>
    <t>South Ostrobothnia</t>
  </si>
  <si>
    <t>Ostrobothnia</t>
  </si>
  <si>
    <t>Central Ostrobothnia</t>
  </si>
  <si>
    <t>North Ostrobothnia</t>
  </si>
  <si>
    <t>Kainuu</t>
  </si>
  <si>
    <t>Lapland</t>
  </si>
  <si>
    <t>Åland</t>
  </si>
  <si>
    <t>inventory:</t>
  </si>
  <si>
    <t>NFI 11/12:</t>
  </si>
  <si>
    <t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</t>
  </si>
  <si>
    <t>Source:</t>
  </si>
  <si>
    <t>Luonnonvarakeskus, Metsävarat</t>
  </si>
  <si>
    <t>Contact:</t>
  </si>
  <si>
    <t>tietopalvelu@luke.fi</t>
  </si>
  <si>
    <t>Copyright</t>
  </si>
  <si>
    <t>Units:</t>
  </si>
  <si>
    <t>mill. m³</t>
  </si>
  <si>
    <t>Database:</t>
  </si>
  <si>
    <t>Luke/Tilastot</t>
  </si>
  <si>
    <t>Internal reference code:</t>
  </si>
  <si>
    <t>Luke_Met_Mvarat_1.20</t>
  </si>
  <si>
    <t>Value adding steps:</t>
  </si>
  <si>
    <t>Columns with percentage values added; Table enabled for filtering at NUTS 2 &amp; 3 levels</t>
  </si>
  <si>
    <t>Table formated</t>
  </si>
  <si>
    <t>Table Quality checked: Totals</t>
  </si>
  <si>
    <t>JRC value adding: 2019-02</t>
  </si>
  <si>
    <t>FI1B</t>
  </si>
  <si>
    <t>Helsinki-Uusimaa</t>
  </si>
  <si>
    <t>FI1B1</t>
  </si>
  <si>
    <t>FI1C</t>
  </si>
  <si>
    <t>South Finland</t>
  </si>
  <si>
    <t>FI1C1</t>
  </si>
  <si>
    <t>FI19</t>
  </si>
  <si>
    <t>West Finland</t>
  </si>
  <si>
    <t>FI196</t>
  </si>
  <si>
    <t>FI1C2</t>
  </si>
  <si>
    <t>FI197</t>
  </si>
  <si>
    <t>FI1C3</t>
  </si>
  <si>
    <t>FI1C4</t>
  </si>
  <si>
    <t>FI1C5</t>
  </si>
  <si>
    <t>FI1D</t>
  </si>
  <si>
    <t>North &amp; East Finland</t>
  </si>
  <si>
    <t>FI1D1</t>
  </si>
  <si>
    <t>FI1D2</t>
  </si>
  <si>
    <t>FI1D3</t>
  </si>
  <si>
    <t>FI193</t>
  </si>
  <si>
    <t>FI194</t>
  </si>
  <si>
    <t>FI195</t>
  </si>
  <si>
    <t>FI1D5</t>
  </si>
  <si>
    <t>FI1D6</t>
  </si>
  <si>
    <t>FI1D4</t>
  </si>
  <si>
    <t>FI1D7</t>
  </si>
  <si>
    <t>FI20</t>
  </si>
  <si>
    <t>FI200</t>
  </si>
  <si>
    <t>NFI 11/12 (2013-2017)</t>
  </si>
  <si>
    <t>ID - originally sorted by NUTS3 Code</t>
  </si>
  <si>
    <t>Forest Inventory</t>
  </si>
  <si>
    <t>NUTS 2 Level</t>
  </si>
  <si>
    <t>NUTS 3 Level</t>
  </si>
  <si>
    <t>#</t>
  </si>
  <si>
    <t>Period</t>
  </si>
  <si>
    <t>Code</t>
  </si>
  <si>
    <t>Name</t>
  </si>
  <si>
    <r>
      <t>in million m</t>
    </r>
    <r>
      <rPr>
        <b/>
        <vertAlign val="superscript"/>
        <sz val="11"/>
        <color rgb="FF000000"/>
        <rFont val="Calibri"/>
        <family val="2"/>
      </rPr>
      <t>3</t>
    </r>
  </si>
  <si>
    <t>in %</t>
  </si>
  <si>
    <t>Attention:</t>
  </si>
  <si>
    <t>Larger deviations from 100 %, due to rounding matters combined with small figures</t>
  </si>
  <si>
    <t>Growing stock volume (in millions m3) on 'Forest Land' and 'Poorly Productive Forest Land' by tree species and roundwood assortment in NFI 11 (2009-2013) and NFI 11/12 (2013-2017) inventory by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</si>
</sst>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63">
    <xf numFmtId="0" fontId="0" fillId="0" borderId="0" xfId="0" applyFill="1" applyProtection="1"/>
    <xf numFmtId="0" fontId="1" fillId="0" borderId="0" xfId="0" applyFont="1" applyFill="1" applyProtection="1"/>
    <xf numFmtId="0" fontId="0" fillId="0" borderId="2" xfId="0" applyFont="1" applyFill="1" applyBorder="1" applyProtection="1"/>
    <xf numFmtId="0" fontId="0" fillId="0" borderId="2" xfId="0" applyFill="1" applyBorder="1" applyProtection="1"/>
    <xf numFmtId="0" fontId="0" fillId="0" borderId="4" xfId="0" applyFill="1" applyBorder="1" applyProtection="1"/>
    <xf numFmtId="0" fontId="0" fillId="0" borderId="6" xfId="0" applyFill="1" applyBorder="1" applyProtection="1"/>
    <xf numFmtId="0" fontId="0" fillId="0" borderId="6" xfId="0" applyFont="1" applyFill="1" applyBorder="1" applyProtection="1"/>
    <xf numFmtId="0" fontId="2" fillId="0" borderId="8" xfId="0" applyFont="1" applyFill="1" applyBorder="1" applyAlignment="1" applyProtection="1">
      <alignment horizontal="center" vertical="top" wrapText="1"/>
    </xf>
    <xf numFmtId="0" fontId="2" fillId="0" borderId="9" xfId="0" applyFont="1" applyFill="1" applyBorder="1" applyAlignment="1" applyProtection="1">
      <alignment vertical="top" wrapText="1"/>
    </xf>
    <xf numFmtId="0" fontId="2" fillId="0" borderId="14" xfId="0" applyFont="1" applyFill="1" applyBorder="1" applyProtection="1"/>
    <xf numFmtId="0" fontId="2" fillId="0" borderId="15" xfId="0" applyFont="1" applyFill="1" applyBorder="1" applyProtection="1"/>
    <xf numFmtId="0" fontId="2" fillId="0" borderId="16" xfId="0" applyFont="1" applyFill="1" applyBorder="1" applyProtection="1"/>
    <xf numFmtId="165" fontId="0" fillId="0" borderId="4" xfId="1" applyNumberFormat="1" applyFont="1" applyFill="1" applyBorder="1" applyProtection="1"/>
    <xf numFmtId="165" fontId="2" fillId="0" borderId="21" xfId="1" applyNumberFormat="1" applyFont="1" applyFill="1" applyBorder="1" applyProtection="1"/>
    <xf numFmtId="165" fontId="0" fillId="0" borderId="2" xfId="1" applyNumberFormat="1" applyFont="1" applyFill="1" applyBorder="1" applyProtection="1"/>
    <xf numFmtId="164" fontId="0" fillId="0" borderId="2" xfId="0" applyNumberFormat="1" applyFill="1" applyBorder="1" applyProtection="1"/>
    <xf numFmtId="164" fontId="2" fillId="0" borderId="22" xfId="0" applyNumberFormat="1" applyFont="1" applyFill="1" applyBorder="1" applyProtection="1"/>
    <xf numFmtId="165" fontId="2" fillId="0" borderId="23" xfId="1" applyNumberFormat="1" applyFont="1" applyFill="1" applyBorder="1" applyProtection="1"/>
    <xf numFmtId="165" fontId="0" fillId="0" borderId="6" xfId="1" applyNumberFormat="1" applyFont="1" applyFill="1" applyBorder="1" applyProtection="1"/>
    <xf numFmtId="165" fontId="2" fillId="0" borderId="19" xfId="1" applyNumberFormat="1" applyFont="1" applyFill="1" applyBorder="1" applyProtection="1"/>
    <xf numFmtId="0" fontId="2" fillId="0" borderId="10" xfId="0" applyFont="1" applyFill="1" applyBorder="1" applyAlignment="1" applyProtection="1">
      <alignment vertical="top" wrapText="1"/>
    </xf>
    <xf numFmtId="0" fontId="2" fillId="0" borderId="2" xfId="0" applyFont="1" applyFill="1" applyBorder="1" applyProtection="1"/>
    <xf numFmtId="0" fontId="0" fillId="0" borderId="15" xfId="0" applyFont="1" applyFill="1" applyBorder="1" applyProtection="1"/>
    <xf numFmtId="165" fontId="0" fillId="0" borderId="15" xfId="1" applyNumberFormat="1" applyFont="1" applyFill="1" applyBorder="1" applyProtection="1"/>
    <xf numFmtId="165" fontId="2" fillId="0" borderId="16" xfId="1" applyNumberFormat="1" applyFont="1" applyFill="1" applyBorder="1" applyProtection="1"/>
    <xf numFmtId="0" fontId="2" fillId="0" borderId="6" xfId="0" applyFont="1" applyFill="1" applyBorder="1" applyProtection="1"/>
    <xf numFmtId="164" fontId="0" fillId="0" borderId="3" xfId="0" applyNumberFormat="1" applyFill="1" applyBorder="1" applyProtection="1"/>
    <xf numFmtId="0" fontId="0" fillId="0" borderId="3" xfId="0" applyFill="1" applyBorder="1" applyProtection="1"/>
    <xf numFmtId="0" fontId="0" fillId="0" borderId="5" xfId="0" applyFill="1" applyBorder="1" applyProtection="1"/>
    <xf numFmtId="0" fontId="2" fillId="0" borderId="23" xfId="0" applyFont="1" applyFill="1" applyBorder="1" applyProtection="1"/>
    <xf numFmtId="0" fontId="2" fillId="0" borderId="19" xfId="0" applyFont="1" applyFill="1" applyBorder="1" applyProtection="1"/>
    <xf numFmtId="0" fontId="0" fillId="0" borderId="7" xfId="0" applyFill="1" applyBorder="1" applyProtection="1"/>
    <xf numFmtId="0" fontId="2" fillId="0" borderId="22" xfId="0" applyFont="1" applyFill="1" applyBorder="1" applyProtection="1"/>
    <xf numFmtId="0" fontId="2" fillId="0" borderId="18" xfId="0" applyFont="1" applyFill="1" applyBorder="1" applyProtection="1"/>
    <xf numFmtId="0" fontId="2" fillId="0" borderId="20" xfId="0" applyFont="1" applyFill="1" applyBorder="1" applyProtection="1"/>
    <xf numFmtId="0" fontId="0" fillId="0" borderId="15" xfId="0" applyFill="1" applyBorder="1" applyProtection="1"/>
    <xf numFmtId="0" fontId="0" fillId="0" borderId="1" xfId="0" applyFill="1" applyBorder="1" applyProtection="1"/>
    <xf numFmtId="0" fontId="0" fillId="0" borderId="0" xfId="0" applyFill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0" fontId="2" fillId="0" borderId="15" xfId="0" applyFont="1" applyFill="1" applyBorder="1" applyAlignment="1" applyProtection="1">
      <alignment vertical="top"/>
    </xf>
    <xf numFmtId="0" fontId="2" fillId="0" borderId="17" xfId="0" applyFont="1" applyFill="1" applyBorder="1" applyAlignment="1" applyProtection="1">
      <alignment vertical="top"/>
    </xf>
    <xf numFmtId="0" fontId="2" fillId="0" borderId="14" xfId="0" applyFont="1" applyFill="1" applyBorder="1" applyAlignment="1" applyProtection="1">
      <alignment vertical="top"/>
    </xf>
    <xf numFmtId="0" fontId="2" fillId="0" borderId="16" xfId="0" applyFont="1" applyFill="1" applyBorder="1" applyAlignment="1" applyProtection="1">
      <alignment vertical="top"/>
    </xf>
    <xf numFmtId="0" fontId="2" fillId="0" borderId="24" xfId="0" applyFont="1" applyFill="1" applyBorder="1" applyAlignment="1" applyProtection="1">
      <alignment vertical="top" wrapText="1"/>
    </xf>
    <xf numFmtId="0" fontId="2" fillId="0" borderId="25" xfId="0" applyFont="1" applyFill="1" applyBorder="1" applyAlignment="1" applyProtection="1">
      <alignment vertical="top" wrapText="1"/>
    </xf>
    <xf numFmtId="0" fontId="2" fillId="0" borderId="27" xfId="0" applyFont="1" applyFill="1" applyBorder="1" applyAlignment="1" applyProtection="1">
      <alignment vertical="top" wrapText="1"/>
    </xf>
    <xf numFmtId="0" fontId="2" fillId="0" borderId="26" xfId="0" applyFont="1" applyFill="1" applyBorder="1" applyAlignment="1" applyProtection="1">
      <alignment vertical="top" wrapText="1"/>
    </xf>
    <xf numFmtId="0" fontId="2" fillId="0" borderId="28" xfId="0" applyFont="1" applyFill="1" applyBorder="1" applyAlignment="1" applyProtection="1">
      <alignment vertical="top" wrapText="1"/>
    </xf>
    <xf numFmtId="0" fontId="0" fillId="0" borderId="14" xfId="0" applyFill="1" applyBorder="1" applyAlignment="1" applyProtection="1">
      <alignment horizontal="center"/>
    </xf>
    <xf numFmtId="0" fontId="0" fillId="0" borderId="22" xfId="0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  <xf numFmtId="165" fontId="2" fillId="2" borderId="19" xfId="1" applyNumberFormat="1" applyFont="1" applyFill="1" applyBorder="1" applyProtection="1"/>
    <xf numFmtId="0" fontId="0" fillId="2" borderId="0" xfId="0" applyFill="1" applyProtection="1"/>
    <xf numFmtId="0" fontId="2" fillId="0" borderId="9" xfId="0" applyFont="1" applyFill="1" applyBorder="1" applyAlignment="1" applyProtection="1">
      <alignment horizontal="center" vertical="top" wrapText="1"/>
    </xf>
    <xf numFmtId="0" fontId="2" fillId="0" borderId="10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horizontal="center" vertical="top"/>
    </xf>
    <xf numFmtId="0" fontId="2" fillId="0" borderId="12" xfId="0" applyFont="1" applyFill="1" applyBorder="1" applyAlignment="1" applyProtection="1">
      <alignment horizontal="center" vertical="top"/>
    </xf>
    <xf numFmtId="0" fontId="2" fillId="0" borderId="13" xfId="0" applyFont="1" applyFill="1" applyBorder="1" applyAlignment="1" applyProtection="1">
      <alignment horizontal="center" vertical="top"/>
    </xf>
    <xf numFmtId="0" fontId="2" fillId="0" borderId="14" xfId="0" applyFont="1" applyFill="1" applyBorder="1" applyAlignment="1" applyProtection="1">
      <alignment horizontal="center" vertical="top"/>
    </xf>
    <xf numFmtId="0" fontId="2" fillId="0" borderId="15" xfId="0" applyFont="1" applyFill="1" applyBorder="1" applyAlignment="1" applyProtection="1">
      <alignment horizontal="center" vertical="top"/>
    </xf>
    <xf numFmtId="0" fontId="2" fillId="0" borderId="17" xfId="0" applyFont="1" applyFill="1" applyBorder="1" applyAlignment="1" applyProtection="1">
      <alignment horizontal="center" vertical="top"/>
    </xf>
    <xf numFmtId="0" fontId="2" fillId="0" borderId="16" xfId="0" applyFont="1" applyFill="1" applyBorder="1" applyAlignment="1" applyProtection="1">
      <alignment horizontal="center" vertical="top"/>
    </xf>
    <xf numFmtId="0" fontId="2" fillId="0" borderId="1" xfId="0" applyFont="1" applyFill="1" applyBorder="1" applyAlignment="1" applyProtection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75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1" max="1" width="13.7109375" customWidth="1"/>
    <col min="2" max="2" width="24.7109375" customWidth="1"/>
    <col min="3" max="3" width="10.7109375" customWidth="1"/>
    <col min="4" max="4" width="20.7109375" customWidth="1"/>
    <col min="5" max="5" width="10.7109375" customWidth="1"/>
    <col min="6" max="6" width="30" bestFit="1" customWidth="1"/>
    <col min="7" max="38" width="9.7109375" customWidth="1"/>
  </cols>
  <sheetData>
    <row r="1" spans="1:38" ht="18.75" x14ac:dyDescent="0.3">
      <c r="A1" s="1" t="s">
        <v>88</v>
      </c>
      <c r="C1" s="1"/>
      <c r="D1" s="1"/>
      <c r="E1" s="1"/>
    </row>
    <row r="2" spans="1:38" ht="15.75" thickBot="1" x14ac:dyDescent="0.3"/>
    <row r="3" spans="1:38" s="37" customFormat="1" ht="15.75" thickBot="1" x14ac:dyDescent="0.3">
      <c r="G3" s="55" t="s">
        <v>0</v>
      </c>
      <c r="H3" s="56"/>
      <c r="I3" s="56"/>
      <c r="J3" s="56"/>
      <c r="K3" s="56"/>
      <c r="L3" s="56"/>
      <c r="M3" s="56"/>
      <c r="N3" s="57"/>
      <c r="O3" s="55" t="s">
        <v>1</v>
      </c>
      <c r="P3" s="56"/>
      <c r="Q3" s="56"/>
      <c r="R3" s="56"/>
      <c r="S3" s="56"/>
      <c r="T3" s="56"/>
      <c r="U3" s="56"/>
      <c r="V3" s="57"/>
      <c r="W3" s="55" t="s">
        <v>2</v>
      </c>
      <c r="X3" s="56"/>
      <c r="Y3" s="56"/>
      <c r="Z3" s="56"/>
      <c r="AA3" s="56"/>
      <c r="AB3" s="56"/>
      <c r="AC3" s="56"/>
      <c r="AD3" s="57"/>
      <c r="AE3" s="55" t="s">
        <v>3</v>
      </c>
      <c r="AF3" s="56"/>
      <c r="AG3" s="56"/>
      <c r="AH3" s="56"/>
      <c r="AI3" s="56"/>
      <c r="AJ3" s="56"/>
      <c r="AK3" s="56"/>
      <c r="AL3" s="57"/>
    </row>
    <row r="4" spans="1:38" s="37" customFormat="1" ht="45.75" thickBot="1" x14ac:dyDescent="0.3">
      <c r="A4" s="7" t="s">
        <v>76</v>
      </c>
      <c r="B4" s="8" t="s">
        <v>77</v>
      </c>
      <c r="C4" s="53" t="s">
        <v>78</v>
      </c>
      <c r="D4" s="53"/>
      <c r="E4" s="53" t="s">
        <v>79</v>
      </c>
      <c r="F4" s="54"/>
      <c r="G4" s="58" t="s">
        <v>4</v>
      </c>
      <c r="H4" s="59"/>
      <c r="I4" s="59" t="s">
        <v>5</v>
      </c>
      <c r="J4" s="59"/>
      <c r="K4" s="59" t="s">
        <v>6</v>
      </c>
      <c r="L4" s="60"/>
      <c r="M4" s="58" t="s">
        <v>7</v>
      </c>
      <c r="N4" s="61"/>
      <c r="O4" s="62" t="s">
        <v>4</v>
      </c>
      <c r="P4" s="59"/>
      <c r="Q4" s="59" t="s">
        <v>5</v>
      </c>
      <c r="R4" s="59"/>
      <c r="S4" s="59" t="s">
        <v>6</v>
      </c>
      <c r="T4" s="60"/>
      <c r="U4" s="58" t="s">
        <v>7</v>
      </c>
      <c r="V4" s="61"/>
      <c r="W4" s="62" t="s">
        <v>4</v>
      </c>
      <c r="X4" s="59"/>
      <c r="Y4" s="59" t="s">
        <v>5</v>
      </c>
      <c r="Z4" s="59"/>
      <c r="AA4" s="59" t="s">
        <v>6</v>
      </c>
      <c r="AB4" s="60"/>
      <c r="AC4" s="58" t="s">
        <v>7</v>
      </c>
      <c r="AD4" s="61"/>
      <c r="AE4" s="38" t="s">
        <v>4</v>
      </c>
      <c r="AF4" s="39"/>
      <c r="AG4" s="39" t="s">
        <v>5</v>
      </c>
      <c r="AH4" s="39"/>
      <c r="AI4" s="39" t="s">
        <v>6</v>
      </c>
      <c r="AJ4" s="40"/>
      <c r="AK4" s="41" t="s">
        <v>7</v>
      </c>
      <c r="AL4" s="42"/>
    </row>
    <row r="5" spans="1:38" s="37" customFormat="1" ht="33" thickBot="1" x14ac:dyDescent="0.3">
      <c r="A5" s="7" t="s">
        <v>80</v>
      </c>
      <c r="B5" s="8" t="s">
        <v>81</v>
      </c>
      <c r="C5" s="8" t="s">
        <v>82</v>
      </c>
      <c r="D5" s="8" t="s">
        <v>83</v>
      </c>
      <c r="E5" s="8" t="s">
        <v>82</v>
      </c>
      <c r="F5" s="20" t="s">
        <v>83</v>
      </c>
      <c r="G5" s="43" t="s">
        <v>84</v>
      </c>
      <c r="H5" s="44" t="s">
        <v>85</v>
      </c>
      <c r="I5" s="44" t="s">
        <v>84</v>
      </c>
      <c r="J5" s="44" t="s">
        <v>85</v>
      </c>
      <c r="K5" s="44" t="s">
        <v>84</v>
      </c>
      <c r="L5" s="45" t="s">
        <v>85</v>
      </c>
      <c r="M5" s="43" t="s">
        <v>84</v>
      </c>
      <c r="N5" s="46" t="s">
        <v>85</v>
      </c>
      <c r="O5" s="47" t="s">
        <v>84</v>
      </c>
      <c r="P5" s="44" t="s">
        <v>85</v>
      </c>
      <c r="Q5" s="44" t="s">
        <v>84</v>
      </c>
      <c r="R5" s="44" t="s">
        <v>85</v>
      </c>
      <c r="S5" s="44" t="s">
        <v>84</v>
      </c>
      <c r="T5" s="45" t="s">
        <v>85</v>
      </c>
      <c r="U5" s="43" t="s">
        <v>84</v>
      </c>
      <c r="V5" s="46" t="s">
        <v>85</v>
      </c>
      <c r="W5" s="47" t="s">
        <v>84</v>
      </c>
      <c r="X5" s="44" t="s">
        <v>85</v>
      </c>
      <c r="Y5" s="44" t="s">
        <v>84</v>
      </c>
      <c r="Z5" s="44" t="s">
        <v>85</v>
      </c>
      <c r="AA5" s="44" t="s">
        <v>84</v>
      </c>
      <c r="AB5" s="45" t="s">
        <v>85</v>
      </c>
      <c r="AC5" s="43" t="s">
        <v>84</v>
      </c>
      <c r="AD5" s="46" t="s">
        <v>85</v>
      </c>
      <c r="AE5" s="47" t="s">
        <v>84</v>
      </c>
      <c r="AF5" s="44" t="s">
        <v>85</v>
      </c>
      <c r="AG5" s="44" t="s">
        <v>84</v>
      </c>
      <c r="AH5" s="44" t="s">
        <v>85</v>
      </c>
      <c r="AI5" s="44" t="s">
        <v>84</v>
      </c>
      <c r="AJ5" s="45" t="s">
        <v>85</v>
      </c>
      <c r="AK5" s="43" t="s">
        <v>84</v>
      </c>
      <c r="AL5" s="46" t="s">
        <v>85</v>
      </c>
    </row>
    <row r="6" spans="1:38" x14ac:dyDescent="0.25">
      <c r="A6" s="48">
        <v>1</v>
      </c>
      <c r="B6" s="10" t="s">
        <v>8</v>
      </c>
      <c r="C6" s="22" t="s">
        <v>53</v>
      </c>
      <c r="D6" s="22" t="s">
        <v>54</v>
      </c>
      <c r="E6" s="35" t="s">
        <v>66</v>
      </c>
      <c r="F6" s="11" t="s">
        <v>20</v>
      </c>
      <c r="G6" s="36">
        <v>30</v>
      </c>
      <c r="H6" s="23">
        <f>G6/$M6</f>
        <v>0.34562211981566821</v>
      </c>
      <c r="I6" s="35">
        <v>53.4</v>
      </c>
      <c r="J6" s="23">
        <f>I6/$M6</f>
        <v>0.61520737327188946</v>
      </c>
      <c r="K6" s="35">
        <v>3.5</v>
      </c>
      <c r="L6" s="23">
        <f>K6/$M6</f>
        <v>4.0322580645161289E-2</v>
      </c>
      <c r="M6" s="9">
        <v>86.8</v>
      </c>
      <c r="N6" s="24">
        <f>SUM(H6,J6,L6)</f>
        <v>1.0011520737327189</v>
      </c>
      <c r="O6" s="36">
        <v>31.2</v>
      </c>
      <c r="P6" s="23">
        <f>O6/$U6</f>
        <v>0.4777947932618683</v>
      </c>
      <c r="Q6" s="35">
        <v>30.3</v>
      </c>
      <c r="R6" s="23">
        <f>Q6/$U6</f>
        <v>0.46401225114854522</v>
      </c>
      <c r="S6" s="35">
        <v>3.8</v>
      </c>
      <c r="T6" s="23">
        <f>S6/$U6</f>
        <v>5.8192955589586523E-2</v>
      </c>
      <c r="U6" s="9">
        <v>65.3</v>
      </c>
      <c r="V6" s="24">
        <f>SUM(P6,R6,T6)</f>
        <v>1</v>
      </c>
      <c r="W6" s="36">
        <v>5</v>
      </c>
      <c r="X6" s="23">
        <f>W6/$AC6</f>
        <v>0.1445086705202312</v>
      </c>
      <c r="Y6" s="35">
        <v>23.8</v>
      </c>
      <c r="Z6" s="23">
        <f>Y6/$AC6</f>
        <v>0.68786127167630062</v>
      </c>
      <c r="AA6" s="35">
        <v>5.8</v>
      </c>
      <c r="AB6" s="23">
        <f>AA6/$AC6</f>
        <v>0.16763005780346821</v>
      </c>
      <c r="AC6" s="9">
        <v>34.6</v>
      </c>
      <c r="AD6" s="24">
        <f>SUM(X6,Z6,AB6)</f>
        <v>1</v>
      </c>
      <c r="AE6" s="36">
        <v>66.2</v>
      </c>
      <c r="AF6" s="23">
        <f>AE6/$AK6</f>
        <v>0.35457953936797004</v>
      </c>
      <c r="AG6" s="35">
        <v>107.5</v>
      </c>
      <c r="AH6" s="23">
        <f>AG6/$AK6</f>
        <v>0.57579003749330482</v>
      </c>
      <c r="AI6" s="35">
        <v>13</v>
      </c>
      <c r="AJ6" s="23">
        <f>AI6/$AK6</f>
        <v>6.9630423138725236E-2</v>
      </c>
      <c r="AK6" s="9">
        <v>186.7</v>
      </c>
      <c r="AL6" s="24">
        <f>SUM(AF6,AH6,AJ6)</f>
        <v>1</v>
      </c>
    </row>
    <row r="7" spans="1:38" x14ac:dyDescent="0.25">
      <c r="A7" s="49">
        <v>2</v>
      </c>
      <c r="B7" s="21" t="s">
        <v>8</v>
      </c>
      <c r="C7" s="2" t="s">
        <v>53</v>
      </c>
      <c r="D7" s="2" t="s">
        <v>54</v>
      </c>
      <c r="E7" s="3" t="s">
        <v>67</v>
      </c>
      <c r="F7" s="29" t="s">
        <v>21</v>
      </c>
      <c r="G7" s="27">
        <v>20.6</v>
      </c>
      <c r="H7" s="14">
        <f t="shared" ref="H7:J43" si="0">G7/$M7</f>
        <v>0.3140243902439025</v>
      </c>
      <c r="I7" s="3">
        <v>41.4</v>
      </c>
      <c r="J7" s="14">
        <f t="shared" si="0"/>
        <v>0.63109756097560976</v>
      </c>
      <c r="K7" s="3">
        <v>3.6</v>
      </c>
      <c r="L7" s="14">
        <f t="shared" ref="L7" si="1">K7/$M7</f>
        <v>5.4878048780487812E-2</v>
      </c>
      <c r="M7" s="32">
        <v>65.599999999999994</v>
      </c>
      <c r="N7" s="17">
        <f t="shared" ref="N7:N43" si="2">SUM(H7,J7,L7)</f>
        <v>1</v>
      </c>
      <c r="O7" s="27">
        <v>9.4</v>
      </c>
      <c r="P7" s="14">
        <f t="shared" ref="P7:P43" si="3">O7/$U7</f>
        <v>0.44131455399061031</v>
      </c>
      <c r="Q7" s="3">
        <v>10.6</v>
      </c>
      <c r="R7" s="14">
        <f t="shared" ref="R7" si="4">Q7/$U7</f>
        <v>0.49765258215962438</v>
      </c>
      <c r="S7" s="3">
        <v>1.3</v>
      </c>
      <c r="T7" s="14">
        <f t="shared" ref="T7" si="5">S7/$U7</f>
        <v>6.1032863849765258E-2</v>
      </c>
      <c r="U7" s="32">
        <v>21.3</v>
      </c>
      <c r="V7" s="17">
        <f t="shared" ref="V7:V43" si="6">SUM(P7,R7,T7)</f>
        <v>1</v>
      </c>
      <c r="W7" s="27">
        <v>1.1000000000000001</v>
      </c>
      <c r="X7" s="14">
        <f t="shared" ref="X7:X43" si="7">W7/$AC7</f>
        <v>6.5868263473053898E-2</v>
      </c>
      <c r="Y7" s="3">
        <v>12.3</v>
      </c>
      <c r="Z7" s="14">
        <f t="shared" ref="Z7" si="8">Y7/$AC7</f>
        <v>0.73652694610778446</v>
      </c>
      <c r="AA7" s="3">
        <v>3.3</v>
      </c>
      <c r="AB7" s="14">
        <f t="shared" ref="AB7" si="9">AA7/$AC7</f>
        <v>0.19760479041916168</v>
      </c>
      <c r="AC7" s="32">
        <v>16.7</v>
      </c>
      <c r="AD7" s="17">
        <f t="shared" ref="AD7:AD43" si="10">SUM(X7,Z7,AB7)</f>
        <v>1</v>
      </c>
      <c r="AE7" s="27">
        <v>31.1</v>
      </c>
      <c r="AF7" s="14">
        <f t="shared" ref="AF7:AH43" si="11">AE7/$AK7</f>
        <v>0.3001930501930502</v>
      </c>
      <c r="AG7" s="3">
        <v>64.400000000000006</v>
      </c>
      <c r="AH7" s="14">
        <f t="shared" si="11"/>
        <v>0.62162162162162171</v>
      </c>
      <c r="AI7" s="3">
        <v>8.1999999999999993</v>
      </c>
      <c r="AJ7" s="14">
        <f t="shared" ref="AJ7" si="12">AI7/$AK7</f>
        <v>7.9150579150579145E-2</v>
      </c>
      <c r="AK7" s="32">
        <v>103.6</v>
      </c>
      <c r="AL7" s="17">
        <f t="shared" ref="AL7:AL43" si="13">SUM(AF7,AH7,AJ7)</f>
        <v>1.0009652509652511</v>
      </c>
    </row>
    <row r="8" spans="1:38" x14ac:dyDescent="0.25">
      <c r="A8" s="49">
        <v>3</v>
      </c>
      <c r="B8" s="21" t="s">
        <v>8</v>
      </c>
      <c r="C8" s="2" t="s">
        <v>53</v>
      </c>
      <c r="D8" s="2" t="s">
        <v>54</v>
      </c>
      <c r="E8" s="3" t="s">
        <v>68</v>
      </c>
      <c r="F8" s="29" t="s">
        <v>22</v>
      </c>
      <c r="G8" s="27">
        <v>6.6</v>
      </c>
      <c r="H8" s="14">
        <f t="shared" si="0"/>
        <v>0.23571428571428571</v>
      </c>
      <c r="I8" s="3">
        <v>19.8</v>
      </c>
      <c r="J8" s="14">
        <f t="shared" si="0"/>
        <v>0.70714285714285718</v>
      </c>
      <c r="K8" s="3">
        <v>1.5</v>
      </c>
      <c r="L8" s="14">
        <f t="shared" ref="L8" si="14">K8/$M8</f>
        <v>5.3571428571428568E-2</v>
      </c>
      <c r="M8" s="32">
        <v>28</v>
      </c>
      <c r="N8" s="17">
        <f>SUM(H8,J8,L8)</f>
        <v>0.99642857142857144</v>
      </c>
      <c r="O8" s="27">
        <v>7.2</v>
      </c>
      <c r="P8" s="14">
        <f t="shared" si="3"/>
        <v>0.34782608695652178</v>
      </c>
      <c r="Q8" s="3">
        <v>11.9</v>
      </c>
      <c r="R8" s="14">
        <f t="shared" ref="R8" si="15">Q8/$U8</f>
        <v>0.5748792270531401</v>
      </c>
      <c r="S8" s="3">
        <v>1.6</v>
      </c>
      <c r="T8" s="14">
        <f t="shared" ref="T8" si="16">S8/$U8</f>
        <v>7.7294685990338174E-2</v>
      </c>
      <c r="U8" s="32">
        <v>20.7</v>
      </c>
      <c r="V8" s="17">
        <f t="shared" si="6"/>
        <v>1</v>
      </c>
      <c r="W8" s="27">
        <v>0.9</v>
      </c>
      <c r="X8" s="14">
        <f t="shared" si="7"/>
        <v>6.2068965517241378E-2</v>
      </c>
      <c r="Y8" s="3">
        <v>10.8</v>
      </c>
      <c r="Z8" s="14">
        <f t="shared" ref="Z8" si="17">Y8/$AC8</f>
        <v>0.7448275862068966</v>
      </c>
      <c r="AA8" s="3">
        <v>2.8</v>
      </c>
      <c r="AB8" s="14">
        <f t="shared" ref="AB8" si="18">AA8/$AC8</f>
        <v>0.19310344827586207</v>
      </c>
      <c r="AC8" s="32">
        <v>14.5</v>
      </c>
      <c r="AD8" s="17">
        <f t="shared" si="10"/>
        <v>1</v>
      </c>
      <c r="AE8" s="27">
        <v>14.7</v>
      </c>
      <c r="AF8" s="14">
        <f t="shared" si="11"/>
        <v>0.23259493670886075</v>
      </c>
      <c r="AG8" s="3">
        <v>42.5</v>
      </c>
      <c r="AH8" s="14">
        <f t="shared" si="11"/>
        <v>0.67246835443037967</v>
      </c>
      <c r="AI8" s="3">
        <v>6</v>
      </c>
      <c r="AJ8" s="14">
        <f t="shared" ref="AJ8" si="19">AI8/$AK8</f>
        <v>9.4936708860759486E-2</v>
      </c>
      <c r="AK8" s="32">
        <v>63.2</v>
      </c>
      <c r="AL8" s="17">
        <f t="shared" si="13"/>
        <v>0.99999999999999989</v>
      </c>
    </row>
    <row r="9" spans="1:38" x14ac:dyDescent="0.25">
      <c r="A9" s="49">
        <v>4</v>
      </c>
      <c r="B9" s="21" t="s">
        <v>8</v>
      </c>
      <c r="C9" s="2" t="s">
        <v>53</v>
      </c>
      <c r="D9" s="2" t="s">
        <v>54</v>
      </c>
      <c r="E9" s="2" t="s">
        <v>55</v>
      </c>
      <c r="F9" s="29" t="s">
        <v>11</v>
      </c>
      <c r="G9" s="26">
        <v>11.9</v>
      </c>
      <c r="H9" s="14">
        <f t="shared" si="0"/>
        <v>0.34593023255813954</v>
      </c>
      <c r="I9" s="15">
        <v>21.1</v>
      </c>
      <c r="J9" s="14">
        <f t="shared" si="0"/>
        <v>0.6133720930232559</v>
      </c>
      <c r="K9" s="15">
        <v>1.4</v>
      </c>
      <c r="L9" s="14">
        <f t="shared" ref="L9" si="20">K9/$M9</f>
        <v>4.0697674418604647E-2</v>
      </c>
      <c r="M9" s="16">
        <v>34.4</v>
      </c>
      <c r="N9" s="17">
        <f t="shared" si="2"/>
        <v>1.0000000000000002</v>
      </c>
      <c r="O9" s="26">
        <v>12</v>
      </c>
      <c r="P9" s="14">
        <f t="shared" si="3"/>
        <v>0.44776119402985076</v>
      </c>
      <c r="Q9" s="15">
        <v>13.4</v>
      </c>
      <c r="R9" s="14">
        <f t="shared" ref="R9" si="21">Q9/$U9</f>
        <v>0.5</v>
      </c>
      <c r="S9" s="15">
        <v>1.4</v>
      </c>
      <c r="T9" s="14">
        <f t="shared" ref="T9" si="22">S9/$U9</f>
        <v>5.2238805970149252E-2</v>
      </c>
      <c r="U9" s="16">
        <v>26.8</v>
      </c>
      <c r="V9" s="17">
        <f t="shared" si="6"/>
        <v>1</v>
      </c>
      <c r="W9" s="26">
        <v>1.9</v>
      </c>
      <c r="X9" s="14">
        <f t="shared" si="7"/>
        <v>0.13013698630136986</v>
      </c>
      <c r="Y9" s="15">
        <v>10.7</v>
      </c>
      <c r="Z9" s="14">
        <f t="shared" ref="Z9" si="23">Y9/$AC9</f>
        <v>0.73287671232876705</v>
      </c>
      <c r="AA9" s="15">
        <v>2</v>
      </c>
      <c r="AB9" s="14">
        <f t="shared" ref="AB9" si="24">AA9/$AC9</f>
        <v>0.13698630136986301</v>
      </c>
      <c r="AC9" s="16">
        <v>14.6</v>
      </c>
      <c r="AD9" s="17">
        <f t="shared" si="10"/>
        <v>0.99999999999999989</v>
      </c>
      <c r="AE9" s="26">
        <v>25.8</v>
      </c>
      <c r="AF9" s="14">
        <f t="shared" si="11"/>
        <v>0.34036939313984171</v>
      </c>
      <c r="AG9" s="15">
        <v>45.1</v>
      </c>
      <c r="AH9" s="14">
        <f t="shared" si="11"/>
        <v>0.5949868073878628</v>
      </c>
      <c r="AI9" s="15">
        <v>4.9000000000000004</v>
      </c>
      <c r="AJ9" s="14">
        <f t="shared" ref="AJ9" si="25">AI9/$AK9</f>
        <v>6.4643799472295524E-2</v>
      </c>
      <c r="AK9" s="16">
        <v>75.8</v>
      </c>
      <c r="AL9" s="17">
        <f t="shared" si="13"/>
        <v>1</v>
      </c>
    </row>
    <row r="10" spans="1:38" x14ac:dyDescent="0.25">
      <c r="A10" s="49">
        <v>5</v>
      </c>
      <c r="B10" s="21" t="s">
        <v>8</v>
      </c>
      <c r="C10" s="2" t="s">
        <v>53</v>
      </c>
      <c r="D10" s="2" t="s">
        <v>54</v>
      </c>
      <c r="E10" s="3" t="s">
        <v>57</v>
      </c>
      <c r="F10" s="29" t="s">
        <v>13</v>
      </c>
      <c r="G10" s="26">
        <v>20.6</v>
      </c>
      <c r="H10" s="14">
        <f t="shared" si="0"/>
        <v>0.4055118110236221</v>
      </c>
      <c r="I10" s="15">
        <v>28.1</v>
      </c>
      <c r="J10" s="14">
        <f t="shared" si="0"/>
        <v>0.55314960629921262</v>
      </c>
      <c r="K10" s="15">
        <v>2.1</v>
      </c>
      <c r="L10" s="14">
        <f t="shared" ref="L10" si="26">K10/$M10</f>
        <v>4.1338582677165357E-2</v>
      </c>
      <c r="M10" s="16">
        <v>50.8</v>
      </c>
      <c r="N10" s="17">
        <f t="shared" si="2"/>
        <v>1</v>
      </c>
      <c r="O10" s="26">
        <v>28.1</v>
      </c>
      <c r="P10" s="14">
        <f t="shared" si="3"/>
        <v>0.47068676716917923</v>
      </c>
      <c r="Q10" s="15">
        <v>28</v>
      </c>
      <c r="R10" s="14">
        <f t="shared" ref="R10" si="27">Q10/$U10</f>
        <v>0.46901172529313229</v>
      </c>
      <c r="S10" s="15">
        <v>3.6</v>
      </c>
      <c r="T10" s="14">
        <f t="shared" ref="T10" si="28">S10/$U10</f>
        <v>6.030150753768844E-2</v>
      </c>
      <c r="U10" s="16">
        <v>59.7</v>
      </c>
      <c r="V10" s="17">
        <f t="shared" si="6"/>
        <v>1</v>
      </c>
      <c r="W10" s="26">
        <v>4.5</v>
      </c>
      <c r="X10" s="14">
        <f t="shared" si="7"/>
        <v>0.16483516483516483</v>
      </c>
      <c r="Y10" s="15">
        <v>19.2</v>
      </c>
      <c r="Z10" s="14">
        <f t="shared" ref="Z10" si="29">Y10/$AC10</f>
        <v>0.70329670329670324</v>
      </c>
      <c r="AA10" s="15">
        <v>3.6</v>
      </c>
      <c r="AB10" s="14">
        <f t="shared" ref="AB10" si="30">AA10/$AC10</f>
        <v>0.13186813186813187</v>
      </c>
      <c r="AC10" s="16">
        <v>27.3</v>
      </c>
      <c r="AD10" s="17">
        <f t="shared" si="10"/>
        <v>0.99999999999999989</v>
      </c>
      <c r="AE10" s="26">
        <v>53.2</v>
      </c>
      <c r="AF10" s="14">
        <f t="shared" si="11"/>
        <v>0.38634713144517069</v>
      </c>
      <c r="AG10" s="15">
        <v>75.3</v>
      </c>
      <c r="AH10" s="14">
        <f t="shared" si="11"/>
        <v>0.54684095860566451</v>
      </c>
      <c r="AI10" s="15">
        <v>9.1999999999999993</v>
      </c>
      <c r="AJ10" s="14">
        <f t="shared" ref="AJ10" si="31">AI10/$AK10</f>
        <v>6.6811909949164847E-2</v>
      </c>
      <c r="AK10" s="16">
        <v>137.69999999999999</v>
      </c>
      <c r="AL10" s="17">
        <f t="shared" si="13"/>
        <v>1</v>
      </c>
    </row>
    <row r="11" spans="1:38" x14ac:dyDescent="0.25">
      <c r="A11" s="49">
        <v>6</v>
      </c>
      <c r="B11" s="21" t="s">
        <v>8</v>
      </c>
      <c r="C11" s="2" t="s">
        <v>47</v>
      </c>
      <c r="D11" s="2" t="s">
        <v>48</v>
      </c>
      <c r="E11" s="2" t="s">
        <v>49</v>
      </c>
      <c r="F11" s="29" t="s">
        <v>9</v>
      </c>
      <c r="G11" s="26">
        <v>9.6999999999999993</v>
      </c>
      <c r="H11" s="14">
        <f t="shared" si="0"/>
        <v>0.34519572953736649</v>
      </c>
      <c r="I11" s="15">
        <v>17.5</v>
      </c>
      <c r="J11" s="14">
        <f t="shared" si="0"/>
        <v>0.62277580071174377</v>
      </c>
      <c r="K11" s="15">
        <v>0.9</v>
      </c>
      <c r="L11" s="14">
        <f t="shared" ref="L11" si="32">K11/$M11</f>
        <v>3.2028469750889681E-2</v>
      </c>
      <c r="M11" s="16">
        <v>28.1</v>
      </c>
      <c r="N11" s="17">
        <f t="shared" si="2"/>
        <v>1</v>
      </c>
      <c r="O11" s="26">
        <v>15.1</v>
      </c>
      <c r="P11" s="14">
        <f t="shared" si="3"/>
        <v>0.42897727272727271</v>
      </c>
      <c r="Q11" s="15">
        <v>18.2</v>
      </c>
      <c r="R11" s="14">
        <f t="shared" ref="R11" si="33">Q11/$U11</f>
        <v>0.51704545454545447</v>
      </c>
      <c r="S11" s="15">
        <v>1.8</v>
      </c>
      <c r="T11" s="14">
        <f t="shared" ref="T11" si="34">S11/$U11</f>
        <v>5.1136363636363633E-2</v>
      </c>
      <c r="U11" s="16">
        <v>35.200000000000003</v>
      </c>
      <c r="V11" s="17">
        <f t="shared" si="6"/>
        <v>0.99715909090909083</v>
      </c>
      <c r="W11" s="26">
        <v>5.2</v>
      </c>
      <c r="X11" s="14">
        <f t="shared" si="7"/>
        <v>0.22317596566523606</v>
      </c>
      <c r="Y11" s="15">
        <v>15.1</v>
      </c>
      <c r="Z11" s="14">
        <f t="shared" ref="Z11" si="35">Y11/$AC11</f>
        <v>0.64806866952789699</v>
      </c>
      <c r="AA11" s="15">
        <v>3.1</v>
      </c>
      <c r="AB11" s="14">
        <f t="shared" ref="AB11" si="36">AA11/$AC11</f>
        <v>0.13304721030042918</v>
      </c>
      <c r="AC11" s="16">
        <v>23.3</v>
      </c>
      <c r="AD11" s="17">
        <f t="shared" si="10"/>
        <v>1.0042918454935623</v>
      </c>
      <c r="AE11" s="26">
        <v>30</v>
      </c>
      <c r="AF11" s="14">
        <f t="shared" si="11"/>
        <v>0.3464203233256351</v>
      </c>
      <c r="AG11" s="15">
        <v>50.8</v>
      </c>
      <c r="AH11" s="14">
        <f t="shared" si="11"/>
        <v>0.58660508083140883</v>
      </c>
      <c r="AI11" s="15">
        <v>5.8</v>
      </c>
      <c r="AJ11" s="14">
        <f t="shared" ref="AJ11" si="37">AI11/$AK11</f>
        <v>6.6974595842956119E-2</v>
      </c>
      <c r="AK11" s="16">
        <v>86.6</v>
      </c>
      <c r="AL11" s="17">
        <f t="shared" si="13"/>
        <v>1</v>
      </c>
    </row>
    <row r="12" spans="1:38" x14ac:dyDescent="0.25">
      <c r="A12" s="49">
        <v>7</v>
      </c>
      <c r="B12" s="21" t="s">
        <v>8</v>
      </c>
      <c r="C12" s="2" t="s">
        <v>50</v>
      </c>
      <c r="D12" s="2" t="s">
        <v>51</v>
      </c>
      <c r="E12" s="2" t="s">
        <v>52</v>
      </c>
      <c r="F12" s="29" t="s">
        <v>10</v>
      </c>
      <c r="G12" s="26">
        <v>13.8</v>
      </c>
      <c r="H12" s="14">
        <f t="shared" si="0"/>
        <v>0.31797235023041476</v>
      </c>
      <c r="I12" s="15">
        <v>27.8</v>
      </c>
      <c r="J12" s="14">
        <f t="shared" si="0"/>
        <v>0.64055299539170507</v>
      </c>
      <c r="K12" s="15">
        <v>1.7</v>
      </c>
      <c r="L12" s="14">
        <f t="shared" ref="L12" si="38">K12/$M12</f>
        <v>3.9170506912442393E-2</v>
      </c>
      <c r="M12" s="16">
        <v>43.4</v>
      </c>
      <c r="N12" s="17">
        <f t="shared" si="2"/>
        <v>0.99769585253456228</v>
      </c>
      <c r="O12" s="26">
        <v>12.7</v>
      </c>
      <c r="P12" s="14">
        <f t="shared" si="3"/>
        <v>0.43050847457627117</v>
      </c>
      <c r="Q12" s="15">
        <v>15.2</v>
      </c>
      <c r="R12" s="14">
        <f t="shared" ref="R12" si="39">Q12/$U12</f>
        <v>0.51525423728813557</v>
      </c>
      <c r="S12" s="15">
        <v>1.6</v>
      </c>
      <c r="T12" s="14">
        <f t="shared" ref="T12" si="40">S12/$U12</f>
        <v>5.4237288135593226E-2</v>
      </c>
      <c r="U12" s="16">
        <v>29.5</v>
      </c>
      <c r="V12" s="17">
        <f t="shared" si="6"/>
        <v>1</v>
      </c>
      <c r="W12" s="26">
        <v>2.2000000000000002</v>
      </c>
      <c r="X12" s="14">
        <f t="shared" si="7"/>
        <v>0.14102564102564105</v>
      </c>
      <c r="Y12" s="15">
        <v>11.2</v>
      </c>
      <c r="Z12" s="14">
        <f t="shared" ref="Z12" si="41">Y12/$AC12</f>
        <v>0.71794871794871795</v>
      </c>
      <c r="AA12" s="15">
        <v>2.2000000000000002</v>
      </c>
      <c r="AB12" s="14">
        <f t="shared" ref="AB12" si="42">AA12/$AC12</f>
        <v>0.14102564102564105</v>
      </c>
      <c r="AC12" s="16">
        <v>15.6</v>
      </c>
      <c r="AD12" s="17">
        <f t="shared" si="10"/>
        <v>1</v>
      </c>
      <c r="AE12" s="26">
        <v>28.8</v>
      </c>
      <c r="AF12" s="14">
        <f t="shared" si="11"/>
        <v>0.32579185520361992</v>
      </c>
      <c r="AG12" s="15">
        <v>54.2</v>
      </c>
      <c r="AH12" s="14">
        <f t="shared" si="11"/>
        <v>0.6131221719457014</v>
      </c>
      <c r="AI12" s="15">
        <v>5.5</v>
      </c>
      <c r="AJ12" s="14">
        <f t="shared" ref="AJ12" si="43">AI12/$AK12</f>
        <v>6.2217194570135741E-2</v>
      </c>
      <c r="AK12" s="16">
        <v>88.4</v>
      </c>
      <c r="AL12" s="17">
        <f t="shared" si="13"/>
        <v>1.001131221719457</v>
      </c>
    </row>
    <row r="13" spans="1:38" x14ac:dyDescent="0.25">
      <c r="A13" s="49">
        <v>8</v>
      </c>
      <c r="B13" s="21" t="s">
        <v>8</v>
      </c>
      <c r="C13" s="2" t="s">
        <v>50</v>
      </c>
      <c r="D13" s="2" t="s">
        <v>51</v>
      </c>
      <c r="E13" s="2" t="s">
        <v>56</v>
      </c>
      <c r="F13" s="29" t="s">
        <v>12</v>
      </c>
      <c r="G13" s="26">
        <v>6.5</v>
      </c>
      <c r="H13" s="14">
        <f t="shared" si="0"/>
        <v>0.41139240506329111</v>
      </c>
      <c r="I13" s="15">
        <v>8.8000000000000007</v>
      </c>
      <c r="J13" s="14">
        <f t="shared" si="0"/>
        <v>0.55696202531645567</v>
      </c>
      <c r="K13" s="15">
        <v>0.5</v>
      </c>
      <c r="L13" s="14">
        <f t="shared" ref="L13" si="44">K13/$M13</f>
        <v>3.164556962025316E-2</v>
      </c>
      <c r="M13" s="16">
        <v>15.8</v>
      </c>
      <c r="N13" s="17">
        <f t="shared" si="2"/>
        <v>0.99999999999999989</v>
      </c>
      <c r="O13" s="26">
        <v>14.1</v>
      </c>
      <c r="P13" s="14">
        <f t="shared" si="3"/>
        <v>0.5071942446043165</v>
      </c>
      <c r="Q13" s="15">
        <v>12.3</v>
      </c>
      <c r="R13" s="14">
        <f t="shared" ref="R13" si="45">Q13/$U13</f>
        <v>0.44244604316546765</v>
      </c>
      <c r="S13" s="15">
        <v>1.4</v>
      </c>
      <c r="T13" s="14">
        <f t="shared" ref="T13" si="46">S13/$U13</f>
        <v>5.035971223021582E-2</v>
      </c>
      <c r="U13" s="16">
        <v>27.8</v>
      </c>
      <c r="V13" s="17">
        <f t="shared" si="6"/>
        <v>1</v>
      </c>
      <c r="W13" s="26">
        <v>2.2000000000000002</v>
      </c>
      <c r="X13" s="14">
        <f t="shared" si="7"/>
        <v>0.18965517241379312</v>
      </c>
      <c r="Y13" s="15">
        <v>7.9</v>
      </c>
      <c r="Z13" s="14">
        <f t="shared" ref="Z13" si="47">Y13/$AC13</f>
        <v>0.68103448275862077</v>
      </c>
      <c r="AA13" s="15">
        <v>1.5</v>
      </c>
      <c r="AB13" s="14">
        <f t="shared" ref="AB13" si="48">AA13/$AC13</f>
        <v>0.12931034482758622</v>
      </c>
      <c r="AC13" s="16">
        <v>11.6</v>
      </c>
      <c r="AD13" s="17">
        <f t="shared" si="10"/>
        <v>1.0000000000000002</v>
      </c>
      <c r="AE13" s="26">
        <v>22.8</v>
      </c>
      <c r="AF13" s="14">
        <f t="shared" si="11"/>
        <v>0.41304347826086957</v>
      </c>
      <c r="AG13" s="15">
        <v>29</v>
      </c>
      <c r="AH13" s="14">
        <f t="shared" si="11"/>
        <v>0.52536231884057971</v>
      </c>
      <c r="AI13" s="15">
        <v>3.4</v>
      </c>
      <c r="AJ13" s="14">
        <f t="shared" ref="AJ13" si="49">AI13/$AK13</f>
        <v>6.1594202898550721E-2</v>
      </c>
      <c r="AK13" s="16">
        <v>55.2</v>
      </c>
      <c r="AL13" s="17">
        <f t="shared" si="13"/>
        <v>1</v>
      </c>
    </row>
    <row r="14" spans="1:38" x14ac:dyDescent="0.25">
      <c r="A14" s="49">
        <v>9</v>
      </c>
      <c r="B14" s="21" t="s">
        <v>8</v>
      </c>
      <c r="C14" s="2" t="s">
        <v>50</v>
      </c>
      <c r="D14" s="2" t="s">
        <v>51</v>
      </c>
      <c r="E14" s="2" t="s">
        <v>58</v>
      </c>
      <c r="F14" s="29" t="s">
        <v>14</v>
      </c>
      <c r="G14" s="27">
        <v>7.4</v>
      </c>
      <c r="H14" s="14">
        <f t="shared" si="0"/>
        <v>0.45398773006134968</v>
      </c>
      <c r="I14" s="3">
        <v>8.4</v>
      </c>
      <c r="J14" s="14">
        <f t="shared" si="0"/>
        <v>0.51533742331288346</v>
      </c>
      <c r="K14" s="3">
        <v>0.5</v>
      </c>
      <c r="L14" s="14">
        <f t="shared" ref="L14" si="50">K14/$M14</f>
        <v>3.0674846625766871E-2</v>
      </c>
      <c r="M14" s="32">
        <v>16.3</v>
      </c>
      <c r="N14" s="17">
        <f t="shared" si="2"/>
        <v>1</v>
      </c>
      <c r="O14" s="27">
        <v>13.8</v>
      </c>
      <c r="P14" s="14">
        <f t="shared" si="3"/>
        <v>0.5036496350364964</v>
      </c>
      <c r="Q14" s="3">
        <v>12.3</v>
      </c>
      <c r="R14" s="14">
        <f t="shared" ref="R14" si="51">Q14/$U14</f>
        <v>0.44890510948905116</v>
      </c>
      <c r="S14" s="3">
        <v>1.3</v>
      </c>
      <c r="T14" s="14">
        <f t="shared" ref="T14" si="52">S14/$U14</f>
        <v>4.7445255474452559E-2</v>
      </c>
      <c r="U14" s="32">
        <v>27.4</v>
      </c>
      <c r="V14" s="17">
        <f t="shared" si="6"/>
        <v>1.0000000000000002</v>
      </c>
      <c r="W14" s="27">
        <v>2.8</v>
      </c>
      <c r="X14" s="14">
        <f t="shared" si="7"/>
        <v>0.19580419580419578</v>
      </c>
      <c r="Y14" s="3">
        <v>9.5</v>
      </c>
      <c r="Z14" s="14">
        <f t="shared" ref="Z14" si="53">Y14/$AC14</f>
        <v>0.66433566433566427</v>
      </c>
      <c r="AA14" s="3">
        <v>2</v>
      </c>
      <c r="AB14" s="14">
        <f t="shared" ref="AB14" si="54">AA14/$AC14</f>
        <v>0.13986013986013984</v>
      </c>
      <c r="AC14" s="32">
        <v>14.3</v>
      </c>
      <c r="AD14" s="17">
        <f t="shared" si="10"/>
        <v>0.99999999999999978</v>
      </c>
      <c r="AE14" s="27">
        <v>24</v>
      </c>
      <c r="AF14" s="14">
        <f t="shared" si="11"/>
        <v>0.41379310344827586</v>
      </c>
      <c r="AG14" s="3">
        <v>30.2</v>
      </c>
      <c r="AH14" s="14">
        <f t="shared" si="11"/>
        <v>0.52068965517241383</v>
      </c>
      <c r="AI14" s="3">
        <v>3.9</v>
      </c>
      <c r="AJ14" s="14">
        <f t="shared" ref="AJ14" si="55">AI14/$AK14</f>
        <v>6.7241379310344823E-2</v>
      </c>
      <c r="AK14" s="32">
        <v>58</v>
      </c>
      <c r="AL14" s="17">
        <f t="shared" si="13"/>
        <v>1.0017241379310344</v>
      </c>
    </row>
    <row r="15" spans="1:38" x14ac:dyDescent="0.25">
      <c r="A15" s="49">
        <v>10</v>
      </c>
      <c r="B15" s="21" t="s">
        <v>8</v>
      </c>
      <c r="C15" s="2" t="s">
        <v>50</v>
      </c>
      <c r="D15" s="2" t="s">
        <v>51</v>
      </c>
      <c r="E15" s="2" t="s">
        <v>59</v>
      </c>
      <c r="F15" s="29" t="s">
        <v>15</v>
      </c>
      <c r="G15" s="27">
        <v>7.9</v>
      </c>
      <c r="H15" s="14">
        <f t="shared" si="0"/>
        <v>0.34347826086956523</v>
      </c>
      <c r="I15" s="3">
        <v>14.2</v>
      </c>
      <c r="J15" s="14">
        <f t="shared" si="0"/>
        <v>0.61739130434782608</v>
      </c>
      <c r="K15" s="3">
        <v>0.8</v>
      </c>
      <c r="L15" s="14">
        <f t="shared" ref="L15" si="56">K15/$M15</f>
        <v>3.4782608695652174E-2</v>
      </c>
      <c r="M15" s="32">
        <v>23</v>
      </c>
      <c r="N15" s="17">
        <f t="shared" si="2"/>
        <v>0.9956521739130435</v>
      </c>
      <c r="O15" s="27">
        <v>10.7</v>
      </c>
      <c r="P15" s="14">
        <f t="shared" si="3"/>
        <v>0.47767857142857145</v>
      </c>
      <c r="Q15" s="3">
        <v>10.6</v>
      </c>
      <c r="R15" s="14">
        <f t="shared" ref="R15" si="57">Q15/$U15</f>
        <v>0.47321428571428575</v>
      </c>
      <c r="S15" s="3">
        <v>1</v>
      </c>
      <c r="T15" s="14">
        <f t="shared" ref="T15" si="58">S15/$U15</f>
        <v>4.4642857142857144E-2</v>
      </c>
      <c r="U15" s="32">
        <v>22.4</v>
      </c>
      <c r="V15" s="17">
        <f t="shared" si="6"/>
        <v>0.9955357142857143</v>
      </c>
      <c r="W15" s="27">
        <v>1.5</v>
      </c>
      <c r="X15" s="14">
        <f t="shared" si="7"/>
        <v>0.15625</v>
      </c>
      <c r="Y15" s="3">
        <v>6.6</v>
      </c>
      <c r="Z15" s="14">
        <f t="shared" ref="Z15" si="59">Y15/$AC15</f>
        <v>0.6875</v>
      </c>
      <c r="AA15" s="3">
        <v>1.5</v>
      </c>
      <c r="AB15" s="14">
        <f t="shared" ref="AB15" si="60">AA15/$AC15</f>
        <v>0.15625</v>
      </c>
      <c r="AC15" s="32">
        <v>9.6</v>
      </c>
      <c r="AD15" s="17">
        <f t="shared" si="10"/>
        <v>1</v>
      </c>
      <c r="AE15" s="27">
        <v>20.100000000000001</v>
      </c>
      <c r="AF15" s="14">
        <f t="shared" si="11"/>
        <v>0.36612021857923499</v>
      </c>
      <c r="AG15" s="3">
        <v>31.4</v>
      </c>
      <c r="AH15" s="14">
        <f t="shared" si="11"/>
        <v>0.57194899817850642</v>
      </c>
      <c r="AI15" s="3">
        <v>3.4</v>
      </c>
      <c r="AJ15" s="14">
        <f t="shared" ref="AJ15" si="61">AI15/$AK15</f>
        <v>6.1930783242258654E-2</v>
      </c>
      <c r="AK15" s="32">
        <v>54.9</v>
      </c>
      <c r="AL15" s="17">
        <f t="shared" si="13"/>
        <v>1</v>
      </c>
    </row>
    <row r="16" spans="1:38" x14ac:dyDescent="0.25">
      <c r="A16" s="49">
        <v>11</v>
      </c>
      <c r="B16" s="21" t="s">
        <v>8</v>
      </c>
      <c r="C16" s="2" t="s">
        <v>50</v>
      </c>
      <c r="D16" s="2" t="s">
        <v>51</v>
      </c>
      <c r="E16" s="2" t="s">
        <v>60</v>
      </c>
      <c r="F16" s="29" t="s">
        <v>16</v>
      </c>
      <c r="G16" s="27">
        <v>9.9</v>
      </c>
      <c r="H16" s="14">
        <f t="shared" si="0"/>
        <v>0.37642585551330798</v>
      </c>
      <c r="I16" s="3">
        <v>15.4</v>
      </c>
      <c r="J16" s="14">
        <f t="shared" si="0"/>
        <v>0.5855513307984791</v>
      </c>
      <c r="K16" s="3">
        <v>0.9</v>
      </c>
      <c r="L16" s="14">
        <f t="shared" ref="L16" si="62">K16/$M16</f>
        <v>3.4220532319391636E-2</v>
      </c>
      <c r="M16" s="32">
        <v>26.3</v>
      </c>
      <c r="N16" s="17">
        <f t="shared" si="2"/>
        <v>0.99619771863117867</v>
      </c>
      <c r="O16" s="27">
        <v>9</v>
      </c>
      <c r="P16" s="14">
        <f t="shared" si="3"/>
        <v>0.46153846153846156</v>
      </c>
      <c r="Q16" s="3">
        <v>9.5</v>
      </c>
      <c r="R16" s="14">
        <f t="shared" ref="R16" si="63">Q16/$U16</f>
        <v>0.48717948717948717</v>
      </c>
      <c r="S16" s="3">
        <v>1</v>
      </c>
      <c r="T16" s="14">
        <f t="shared" ref="T16" si="64">S16/$U16</f>
        <v>5.128205128205128E-2</v>
      </c>
      <c r="U16" s="32">
        <v>19.5</v>
      </c>
      <c r="V16" s="17">
        <f t="shared" si="6"/>
        <v>1</v>
      </c>
      <c r="W16" s="27">
        <v>1.4</v>
      </c>
      <c r="X16" s="14">
        <f t="shared" si="7"/>
        <v>0.12068965517241378</v>
      </c>
      <c r="Y16" s="3">
        <v>8.3000000000000007</v>
      </c>
      <c r="Z16" s="14">
        <f t="shared" ref="Z16" si="65">Y16/$AC16</f>
        <v>0.71551724137931039</v>
      </c>
      <c r="AA16" s="3">
        <v>1.8</v>
      </c>
      <c r="AB16" s="14">
        <f t="shared" ref="AB16" si="66">AA16/$AC16</f>
        <v>0.15517241379310345</v>
      </c>
      <c r="AC16" s="32">
        <v>11.6</v>
      </c>
      <c r="AD16" s="17">
        <f t="shared" si="10"/>
        <v>0.99137931034482762</v>
      </c>
      <c r="AE16" s="27">
        <v>20.3</v>
      </c>
      <c r="AF16" s="14">
        <f t="shared" si="11"/>
        <v>0.35427574171029669</v>
      </c>
      <c r="AG16" s="3">
        <v>33.299999999999997</v>
      </c>
      <c r="AH16" s="14">
        <f t="shared" si="11"/>
        <v>0.58115183246073299</v>
      </c>
      <c r="AI16" s="3">
        <v>3.8</v>
      </c>
      <c r="AJ16" s="14">
        <f t="shared" ref="AJ16" si="67">AI16/$AK16</f>
        <v>6.6317626527050616E-2</v>
      </c>
      <c r="AK16" s="32">
        <v>57.3</v>
      </c>
      <c r="AL16" s="17">
        <f t="shared" si="13"/>
        <v>1.0017452006980803</v>
      </c>
    </row>
    <row r="17" spans="1:38" x14ac:dyDescent="0.25">
      <c r="A17" s="49">
        <v>12</v>
      </c>
      <c r="B17" s="21" t="s">
        <v>8</v>
      </c>
      <c r="C17" s="3" t="s">
        <v>61</v>
      </c>
      <c r="D17" s="3" t="s">
        <v>62</v>
      </c>
      <c r="E17" s="2" t="s">
        <v>63</v>
      </c>
      <c r="F17" s="29" t="s">
        <v>17</v>
      </c>
      <c r="G17" s="27">
        <v>32.6</v>
      </c>
      <c r="H17" s="14">
        <f t="shared" si="0"/>
        <v>0.42951251646903821</v>
      </c>
      <c r="I17" s="3">
        <v>40.799999999999997</v>
      </c>
      <c r="J17" s="14">
        <f t="shared" si="0"/>
        <v>0.5375494071146244</v>
      </c>
      <c r="K17" s="3">
        <v>2.6</v>
      </c>
      <c r="L17" s="14">
        <f t="shared" ref="L17" si="68">K17/$M17</f>
        <v>3.4255599472990776E-2</v>
      </c>
      <c r="M17" s="32">
        <v>75.900000000000006</v>
      </c>
      <c r="N17" s="17">
        <f t="shared" si="2"/>
        <v>1.0013175230566533</v>
      </c>
      <c r="O17" s="27">
        <v>30.8</v>
      </c>
      <c r="P17" s="14">
        <f t="shared" si="3"/>
        <v>0.49122807017543857</v>
      </c>
      <c r="Q17" s="3">
        <v>28.5</v>
      </c>
      <c r="R17" s="14">
        <f t="shared" ref="R17" si="69">Q17/$U17</f>
        <v>0.45454545454545453</v>
      </c>
      <c r="S17" s="3">
        <v>3.4</v>
      </c>
      <c r="T17" s="14">
        <f t="shared" ref="T17" si="70">S17/$U17</f>
        <v>5.4226475279106852E-2</v>
      </c>
      <c r="U17" s="32">
        <v>62.7</v>
      </c>
      <c r="V17" s="17">
        <f t="shared" si="6"/>
        <v>1</v>
      </c>
      <c r="W17" s="27">
        <v>5.9</v>
      </c>
      <c r="X17" s="14">
        <f t="shared" si="7"/>
        <v>0.14425427872860638</v>
      </c>
      <c r="Y17" s="3">
        <v>28.9</v>
      </c>
      <c r="Z17" s="14">
        <f t="shared" ref="Z17" si="71">Y17/$AC17</f>
        <v>0.70660146699266502</v>
      </c>
      <c r="AA17" s="3">
        <v>6.1</v>
      </c>
      <c r="AB17" s="14">
        <f t="shared" ref="AB17" si="72">AA17/$AC17</f>
        <v>0.1491442542787286</v>
      </c>
      <c r="AC17" s="32">
        <v>40.9</v>
      </c>
      <c r="AD17" s="17">
        <f t="shared" si="10"/>
        <v>1</v>
      </c>
      <c r="AE17" s="27">
        <v>69.2</v>
      </c>
      <c r="AF17" s="14">
        <f t="shared" si="11"/>
        <v>0.38551532033426184</v>
      </c>
      <c r="AG17" s="3">
        <v>98.2</v>
      </c>
      <c r="AH17" s="14">
        <f t="shared" si="11"/>
        <v>0.54707520891364902</v>
      </c>
      <c r="AI17" s="3">
        <v>12.1</v>
      </c>
      <c r="AJ17" s="14">
        <f t="shared" ref="AJ17" si="73">AI17/$AK17</f>
        <v>6.740947075208914E-2</v>
      </c>
      <c r="AK17" s="32">
        <v>179.5</v>
      </c>
      <c r="AL17" s="17">
        <f t="shared" si="13"/>
        <v>1</v>
      </c>
    </row>
    <row r="18" spans="1:38" x14ac:dyDescent="0.25">
      <c r="A18" s="49">
        <v>13</v>
      </c>
      <c r="B18" s="21" t="s">
        <v>8</v>
      </c>
      <c r="C18" s="3" t="s">
        <v>61</v>
      </c>
      <c r="D18" s="3" t="s">
        <v>62</v>
      </c>
      <c r="E18" s="2" t="s">
        <v>64</v>
      </c>
      <c r="F18" s="29" t="s">
        <v>18</v>
      </c>
      <c r="G18" s="27">
        <v>21.1</v>
      </c>
      <c r="H18" s="14">
        <f t="shared" si="0"/>
        <v>0.32814930015552102</v>
      </c>
      <c r="I18" s="3">
        <v>40.700000000000003</v>
      </c>
      <c r="J18" s="14">
        <f t="shared" si="0"/>
        <v>0.63297045101088656</v>
      </c>
      <c r="K18" s="3">
        <v>2.5</v>
      </c>
      <c r="L18" s="14">
        <f t="shared" ref="L18" si="74">K18/$M18</f>
        <v>3.8880248833592534E-2</v>
      </c>
      <c r="M18" s="32">
        <v>64.3</v>
      </c>
      <c r="N18" s="17">
        <f t="shared" si="2"/>
        <v>1</v>
      </c>
      <c r="O18" s="27">
        <v>35.1</v>
      </c>
      <c r="P18" s="14">
        <f t="shared" si="3"/>
        <v>0.46737683089214388</v>
      </c>
      <c r="Q18" s="3">
        <v>35.6</v>
      </c>
      <c r="R18" s="14">
        <f t="shared" ref="R18" si="75">Q18/$U18</f>
        <v>0.47403462050599204</v>
      </c>
      <c r="S18" s="3">
        <v>4.3</v>
      </c>
      <c r="T18" s="14">
        <f t="shared" ref="T18" si="76">S18/$U18</f>
        <v>5.7256990679094545E-2</v>
      </c>
      <c r="U18" s="32">
        <v>75.099999999999994</v>
      </c>
      <c r="V18" s="17">
        <f t="shared" si="6"/>
        <v>0.99866844207723049</v>
      </c>
      <c r="W18" s="27">
        <v>4.7</v>
      </c>
      <c r="X18" s="14">
        <f t="shared" si="7"/>
        <v>0.10609480812641085</v>
      </c>
      <c r="Y18" s="3">
        <v>32</v>
      </c>
      <c r="Z18" s="14">
        <f t="shared" ref="Z18" si="77">Y18/$AC18</f>
        <v>0.72234762979683975</v>
      </c>
      <c r="AA18" s="3">
        <v>7.5</v>
      </c>
      <c r="AB18" s="14">
        <f t="shared" ref="AB18" si="78">AA18/$AC18</f>
        <v>0.16930022573363432</v>
      </c>
      <c r="AC18" s="32">
        <v>44.3</v>
      </c>
      <c r="AD18" s="17">
        <f t="shared" si="10"/>
        <v>0.99774266365688491</v>
      </c>
      <c r="AE18" s="27">
        <v>60.9</v>
      </c>
      <c r="AF18" s="14">
        <f t="shared" si="11"/>
        <v>0.33151878062057705</v>
      </c>
      <c r="AG18" s="3">
        <v>108.4</v>
      </c>
      <c r="AH18" s="14">
        <f t="shared" si="11"/>
        <v>0.59009254218835061</v>
      </c>
      <c r="AI18" s="3">
        <v>14.4</v>
      </c>
      <c r="AJ18" s="14">
        <f t="shared" ref="AJ18" si="79">AI18/$AK18</f>
        <v>7.8388677191072412E-2</v>
      </c>
      <c r="AK18" s="32">
        <v>183.7</v>
      </c>
      <c r="AL18" s="17">
        <f t="shared" si="13"/>
        <v>1</v>
      </c>
    </row>
    <row r="19" spans="1:38" x14ac:dyDescent="0.25">
      <c r="A19" s="49">
        <v>14</v>
      </c>
      <c r="B19" s="21" t="s">
        <v>8</v>
      </c>
      <c r="C19" s="3" t="s">
        <v>61</v>
      </c>
      <c r="D19" s="3" t="s">
        <v>62</v>
      </c>
      <c r="E19" s="2" t="s">
        <v>65</v>
      </c>
      <c r="F19" s="29" t="s">
        <v>19</v>
      </c>
      <c r="G19" s="27">
        <v>34.6</v>
      </c>
      <c r="H19" s="14">
        <f t="shared" si="0"/>
        <v>0.34949494949494953</v>
      </c>
      <c r="I19" s="3">
        <v>59.8</v>
      </c>
      <c r="J19" s="14">
        <f t="shared" si="0"/>
        <v>0.60404040404040404</v>
      </c>
      <c r="K19" s="3">
        <v>4.5999999999999996</v>
      </c>
      <c r="L19" s="14">
        <f t="shared" ref="L19" si="80">K19/$M19</f>
        <v>4.6464646464646459E-2</v>
      </c>
      <c r="M19" s="32">
        <v>99</v>
      </c>
      <c r="N19" s="17">
        <f t="shared" si="2"/>
        <v>1</v>
      </c>
      <c r="O19" s="27">
        <v>22.8</v>
      </c>
      <c r="P19" s="14">
        <f t="shared" si="3"/>
        <v>0.45238095238095238</v>
      </c>
      <c r="Q19" s="3">
        <v>24.3</v>
      </c>
      <c r="R19" s="14">
        <f t="shared" ref="R19" si="81">Q19/$U19</f>
        <v>0.48214285714285715</v>
      </c>
      <c r="S19" s="3">
        <v>3.3</v>
      </c>
      <c r="T19" s="14">
        <f t="shared" ref="T19" si="82">S19/$U19</f>
        <v>6.5476190476190479E-2</v>
      </c>
      <c r="U19" s="32">
        <v>50.4</v>
      </c>
      <c r="V19" s="17">
        <f t="shared" si="6"/>
        <v>1</v>
      </c>
      <c r="W19" s="27">
        <v>3.3</v>
      </c>
      <c r="X19" s="14">
        <f t="shared" si="7"/>
        <v>8.8709677419354829E-2</v>
      </c>
      <c r="Y19" s="3">
        <v>26.5</v>
      </c>
      <c r="Z19" s="14">
        <f t="shared" ref="Z19" si="83">Y19/$AC19</f>
        <v>0.71236559139784938</v>
      </c>
      <c r="AA19" s="3">
        <v>7.4</v>
      </c>
      <c r="AB19" s="14">
        <f t="shared" ref="AB19" si="84">AA19/$AC19</f>
        <v>0.19892473118279569</v>
      </c>
      <c r="AC19" s="32">
        <v>37.200000000000003</v>
      </c>
      <c r="AD19" s="17">
        <f t="shared" si="10"/>
        <v>1</v>
      </c>
      <c r="AE19" s="27">
        <v>60.7</v>
      </c>
      <c r="AF19" s="14">
        <f t="shared" si="11"/>
        <v>0.3254691689008043</v>
      </c>
      <c r="AG19" s="3">
        <v>110.6</v>
      </c>
      <c r="AH19" s="14">
        <f t="shared" si="11"/>
        <v>0.59302949061662191</v>
      </c>
      <c r="AI19" s="3">
        <v>15.2</v>
      </c>
      <c r="AJ19" s="14">
        <f t="shared" ref="AJ19" si="85">AI19/$AK19</f>
        <v>8.1501340482573723E-2</v>
      </c>
      <c r="AK19" s="32">
        <v>186.5</v>
      </c>
      <c r="AL19" s="17">
        <f t="shared" si="13"/>
        <v>1</v>
      </c>
    </row>
    <row r="20" spans="1:38" x14ac:dyDescent="0.25">
      <c r="A20" s="49">
        <v>15</v>
      </c>
      <c r="B20" s="21" t="s">
        <v>8</v>
      </c>
      <c r="C20" s="3" t="s">
        <v>61</v>
      </c>
      <c r="D20" s="3" t="s">
        <v>62</v>
      </c>
      <c r="E20" s="2" t="s">
        <v>71</v>
      </c>
      <c r="F20" s="29" t="s">
        <v>25</v>
      </c>
      <c r="G20" s="27">
        <v>25.5</v>
      </c>
      <c r="H20" s="14">
        <f t="shared" si="0"/>
        <v>0.26479750778816202</v>
      </c>
      <c r="I20" s="3">
        <v>64.900000000000006</v>
      </c>
      <c r="J20" s="14">
        <f t="shared" si="0"/>
        <v>0.67393561786085154</v>
      </c>
      <c r="K20" s="3">
        <v>5.9</v>
      </c>
      <c r="L20" s="14">
        <f t="shared" ref="L20" si="86">K20/$M20</f>
        <v>6.1266874350986503E-2</v>
      </c>
      <c r="M20" s="32">
        <v>96.3</v>
      </c>
      <c r="N20" s="17">
        <f t="shared" si="2"/>
        <v>1</v>
      </c>
      <c r="O20" s="27">
        <v>12.8</v>
      </c>
      <c r="P20" s="14">
        <f t="shared" si="3"/>
        <v>0.34501347708894881</v>
      </c>
      <c r="Q20" s="3">
        <v>21.4</v>
      </c>
      <c r="R20" s="14">
        <f t="shared" ref="R20" si="87">Q20/$U20</f>
        <v>0.5768194070080862</v>
      </c>
      <c r="S20" s="3">
        <v>3</v>
      </c>
      <c r="T20" s="14">
        <f t="shared" ref="T20" si="88">S20/$U20</f>
        <v>8.0862533692722366E-2</v>
      </c>
      <c r="U20" s="32">
        <v>37.1</v>
      </c>
      <c r="V20" s="17">
        <f t="shared" si="6"/>
        <v>1.0026954177897573</v>
      </c>
      <c r="W20" s="27">
        <v>1.2</v>
      </c>
      <c r="X20" s="14">
        <f t="shared" si="7"/>
        <v>4.0268456375838924E-2</v>
      </c>
      <c r="Y20" s="3">
        <v>21.6</v>
      </c>
      <c r="Z20" s="14">
        <f t="shared" ref="Z20" si="89">Y20/$AC20</f>
        <v>0.72483221476510074</v>
      </c>
      <c r="AA20" s="3">
        <v>7</v>
      </c>
      <c r="AB20" s="14">
        <f t="shared" ref="AB20" si="90">AA20/$AC20</f>
        <v>0.2348993288590604</v>
      </c>
      <c r="AC20" s="32">
        <v>29.8</v>
      </c>
      <c r="AD20" s="17">
        <f t="shared" si="10"/>
        <v>1</v>
      </c>
      <c r="AE20" s="27">
        <v>39.4</v>
      </c>
      <c r="AF20" s="14">
        <f t="shared" si="11"/>
        <v>0.24142156862745098</v>
      </c>
      <c r="AG20" s="3">
        <v>107.9</v>
      </c>
      <c r="AH20" s="14">
        <f t="shared" si="11"/>
        <v>0.66115196078431382</v>
      </c>
      <c r="AI20" s="3">
        <v>15.9</v>
      </c>
      <c r="AJ20" s="14">
        <f t="shared" ref="AJ20" si="91">AI20/$AK20</f>
        <v>9.7426470588235309E-2</v>
      </c>
      <c r="AK20" s="32">
        <v>163.19999999999999</v>
      </c>
      <c r="AL20" s="17">
        <f t="shared" si="13"/>
        <v>1.0000000000000002</v>
      </c>
    </row>
    <row r="21" spans="1:38" x14ac:dyDescent="0.25">
      <c r="A21" s="49">
        <v>16</v>
      </c>
      <c r="B21" s="21" t="s">
        <v>8</v>
      </c>
      <c r="C21" s="3" t="s">
        <v>61</v>
      </c>
      <c r="D21" s="3" t="s">
        <v>62</v>
      </c>
      <c r="E21" s="2" t="s">
        <v>69</v>
      </c>
      <c r="F21" s="29" t="s">
        <v>23</v>
      </c>
      <c r="G21" s="27">
        <v>4.9000000000000004</v>
      </c>
      <c r="H21" s="14">
        <f t="shared" si="0"/>
        <v>0.21491228070175439</v>
      </c>
      <c r="I21" s="3">
        <v>16.2</v>
      </c>
      <c r="J21" s="14">
        <f t="shared" si="0"/>
        <v>0.71052631578947367</v>
      </c>
      <c r="K21" s="3">
        <v>1.7</v>
      </c>
      <c r="L21" s="14">
        <f t="shared" ref="L21" si="92">K21/$M21</f>
        <v>7.4561403508771926E-2</v>
      </c>
      <c r="M21" s="32">
        <v>22.8</v>
      </c>
      <c r="N21" s="17">
        <f t="shared" si="2"/>
        <v>1</v>
      </c>
      <c r="O21" s="27">
        <v>2</v>
      </c>
      <c r="P21" s="14">
        <f t="shared" si="3"/>
        <v>0.35087719298245612</v>
      </c>
      <c r="Q21" s="3">
        <v>3.2</v>
      </c>
      <c r="R21" s="14">
        <f t="shared" ref="R21" si="93">Q21/$U21</f>
        <v>0.56140350877192979</v>
      </c>
      <c r="S21" s="3">
        <v>0.5</v>
      </c>
      <c r="T21" s="14">
        <f t="shared" ref="T21" si="94">S21/$U21</f>
        <v>8.771929824561403E-2</v>
      </c>
      <c r="U21" s="32">
        <v>5.7</v>
      </c>
      <c r="V21" s="17">
        <f t="shared" si="6"/>
        <v>1</v>
      </c>
      <c r="W21" s="27">
        <v>0.3</v>
      </c>
      <c r="X21" s="14">
        <f t="shared" si="7"/>
        <v>4.4117647058823532E-2</v>
      </c>
      <c r="Y21" s="3">
        <v>5</v>
      </c>
      <c r="Z21" s="14">
        <f t="shared" ref="Z21" si="95">Y21/$AC21</f>
        <v>0.73529411764705888</v>
      </c>
      <c r="AA21" s="3">
        <v>1.5</v>
      </c>
      <c r="AB21" s="14">
        <f t="shared" ref="AB21" si="96">AA21/$AC21</f>
        <v>0.22058823529411764</v>
      </c>
      <c r="AC21" s="32">
        <v>6.8</v>
      </c>
      <c r="AD21" s="17">
        <f t="shared" si="10"/>
        <v>1</v>
      </c>
      <c r="AE21" s="27">
        <v>7.3</v>
      </c>
      <c r="AF21" s="14">
        <f t="shared" si="11"/>
        <v>0.20679886685552409</v>
      </c>
      <c r="AG21" s="3">
        <v>24.4</v>
      </c>
      <c r="AH21" s="14">
        <f t="shared" si="11"/>
        <v>0.69121813031161472</v>
      </c>
      <c r="AI21" s="3">
        <v>3.7</v>
      </c>
      <c r="AJ21" s="14">
        <f t="shared" ref="AJ21" si="97">AI21/$AK21</f>
        <v>0.10481586402266291</v>
      </c>
      <c r="AK21" s="32">
        <v>35.299999999999997</v>
      </c>
      <c r="AL21" s="17">
        <f t="shared" si="13"/>
        <v>1.0028328611898016</v>
      </c>
    </row>
    <row r="22" spans="1:38" x14ac:dyDescent="0.25">
      <c r="A22" s="49">
        <v>17</v>
      </c>
      <c r="B22" s="21" t="s">
        <v>8</v>
      </c>
      <c r="C22" s="3" t="s">
        <v>61</v>
      </c>
      <c r="D22" s="3" t="s">
        <v>62</v>
      </c>
      <c r="E22" s="2" t="s">
        <v>70</v>
      </c>
      <c r="F22" s="29" t="s">
        <v>24</v>
      </c>
      <c r="G22" s="27">
        <v>28.3</v>
      </c>
      <c r="H22" s="14">
        <f t="shared" si="0"/>
        <v>0.19707520891364905</v>
      </c>
      <c r="I22" s="3">
        <v>105.2</v>
      </c>
      <c r="J22" s="14">
        <f t="shared" si="0"/>
        <v>0.7325905292479109</v>
      </c>
      <c r="K22" s="3">
        <v>10.1</v>
      </c>
      <c r="L22" s="14">
        <f t="shared" ref="L22" si="98">K22/$M22</f>
        <v>7.0334261838440118E-2</v>
      </c>
      <c r="M22" s="32">
        <v>143.6</v>
      </c>
      <c r="N22" s="17">
        <f t="shared" si="2"/>
        <v>1</v>
      </c>
      <c r="O22" s="27">
        <v>13.3</v>
      </c>
      <c r="P22" s="14">
        <f t="shared" si="3"/>
        <v>0.29424778761061948</v>
      </c>
      <c r="Q22" s="3">
        <v>28</v>
      </c>
      <c r="R22" s="14">
        <f t="shared" ref="R22" si="99">Q22/$U22</f>
        <v>0.61946902654867253</v>
      </c>
      <c r="S22" s="3">
        <v>3.8</v>
      </c>
      <c r="T22" s="14">
        <f t="shared" ref="T22" si="100">S22/$U22</f>
        <v>8.4070796460176983E-2</v>
      </c>
      <c r="U22" s="32">
        <v>45.2</v>
      </c>
      <c r="V22" s="17">
        <f t="shared" si="6"/>
        <v>0.99778761061946897</v>
      </c>
      <c r="W22" s="27">
        <v>1</v>
      </c>
      <c r="X22" s="14">
        <f t="shared" si="7"/>
        <v>1.9342359767891681E-2</v>
      </c>
      <c r="Y22" s="3">
        <v>39.6</v>
      </c>
      <c r="Z22" s="14">
        <f t="shared" ref="Z22" si="101">Y22/$AC22</f>
        <v>0.76595744680851063</v>
      </c>
      <c r="AA22" s="3">
        <v>11.1</v>
      </c>
      <c r="AB22" s="14">
        <f t="shared" ref="AB22" si="102">AA22/$AC22</f>
        <v>0.21470019342359767</v>
      </c>
      <c r="AC22" s="32">
        <v>51.7</v>
      </c>
      <c r="AD22" s="17">
        <f t="shared" si="10"/>
        <v>1</v>
      </c>
      <c r="AE22" s="27">
        <v>42.7</v>
      </c>
      <c r="AF22" s="14">
        <f t="shared" si="11"/>
        <v>0.17754677754677756</v>
      </c>
      <c r="AG22" s="3">
        <v>172.8</v>
      </c>
      <c r="AH22" s="14">
        <f t="shared" si="11"/>
        <v>0.71850311850311854</v>
      </c>
      <c r="AI22" s="3">
        <v>25</v>
      </c>
      <c r="AJ22" s="14">
        <f t="shared" ref="AJ22" si="103">AI22/$AK22</f>
        <v>0.10395010395010396</v>
      </c>
      <c r="AK22" s="32">
        <v>240.5</v>
      </c>
      <c r="AL22" s="17">
        <f t="shared" si="13"/>
        <v>1</v>
      </c>
    </row>
    <row r="23" spans="1:38" x14ac:dyDescent="0.25">
      <c r="A23" s="49">
        <v>18</v>
      </c>
      <c r="B23" s="21" t="s">
        <v>8</v>
      </c>
      <c r="C23" s="3" t="s">
        <v>61</v>
      </c>
      <c r="D23" s="3" t="s">
        <v>62</v>
      </c>
      <c r="E23" s="2" t="s">
        <v>72</v>
      </c>
      <c r="F23" s="29" t="s">
        <v>26</v>
      </c>
      <c r="G23" s="27">
        <v>41.4</v>
      </c>
      <c r="H23" s="14">
        <f t="shared" si="0"/>
        <v>0.16693548387096774</v>
      </c>
      <c r="I23" s="3">
        <v>189.5</v>
      </c>
      <c r="J23" s="14">
        <f t="shared" si="0"/>
        <v>0.76411290322580649</v>
      </c>
      <c r="K23" s="3">
        <v>17.100000000000001</v>
      </c>
      <c r="L23" s="14">
        <f t="shared" ref="L23" si="104">K23/$M23</f>
        <v>6.8951612903225809E-2</v>
      </c>
      <c r="M23" s="32">
        <v>248</v>
      </c>
      <c r="N23" s="17">
        <f t="shared" si="2"/>
        <v>1</v>
      </c>
      <c r="O23" s="27">
        <v>14.9</v>
      </c>
      <c r="P23" s="14">
        <f t="shared" si="3"/>
        <v>0.20135135135135135</v>
      </c>
      <c r="Q23" s="3">
        <v>51.4</v>
      </c>
      <c r="R23" s="14">
        <f t="shared" ref="R23" si="105">Q23/$U23</f>
        <v>0.69459459459459461</v>
      </c>
      <c r="S23" s="3">
        <v>7.6</v>
      </c>
      <c r="T23" s="14">
        <f t="shared" ref="T23" si="106">S23/$U23</f>
        <v>0.10270270270270269</v>
      </c>
      <c r="U23" s="32">
        <v>74</v>
      </c>
      <c r="V23" s="17">
        <f t="shared" si="6"/>
        <v>0.99864864864864866</v>
      </c>
      <c r="W23" s="27">
        <v>0.4</v>
      </c>
      <c r="X23" s="14">
        <f t="shared" si="7"/>
        <v>5.961251862891208E-3</v>
      </c>
      <c r="Y23" s="3">
        <v>43.7</v>
      </c>
      <c r="Z23" s="14">
        <f t="shared" ref="Z23" si="107">Y23/$AC23</f>
        <v>0.65126676602086453</v>
      </c>
      <c r="AA23" s="3">
        <v>23.1</v>
      </c>
      <c r="AB23" s="14">
        <f t="shared" ref="AB23" si="108">AA23/$AC23</f>
        <v>0.34426229508196726</v>
      </c>
      <c r="AC23" s="32">
        <v>67.099999999999994</v>
      </c>
      <c r="AD23" s="17">
        <f t="shared" si="10"/>
        <v>1.0014903129657231</v>
      </c>
      <c r="AE23" s="27">
        <v>56.7</v>
      </c>
      <c r="AF23" s="14">
        <f t="shared" si="11"/>
        <v>0.14575835475578408</v>
      </c>
      <c r="AG23" s="3">
        <v>284.60000000000002</v>
      </c>
      <c r="AH23" s="14">
        <f t="shared" si="11"/>
        <v>0.73161953727506435</v>
      </c>
      <c r="AI23" s="3">
        <v>47.8</v>
      </c>
      <c r="AJ23" s="14">
        <f t="shared" ref="AJ23" si="109">AI23/$AK23</f>
        <v>0.12287917737789203</v>
      </c>
      <c r="AK23" s="32">
        <v>389</v>
      </c>
      <c r="AL23" s="17">
        <f t="shared" si="13"/>
        <v>1.0002570694087405</v>
      </c>
    </row>
    <row r="24" spans="1:38" ht="15.75" thickBot="1" x14ac:dyDescent="0.3">
      <c r="A24" s="50">
        <v>19</v>
      </c>
      <c r="B24" s="25" t="s">
        <v>8</v>
      </c>
      <c r="C24" s="5" t="s">
        <v>73</v>
      </c>
      <c r="D24" s="6" t="s">
        <v>27</v>
      </c>
      <c r="E24" s="6" t="s">
        <v>74</v>
      </c>
      <c r="F24" s="30" t="s">
        <v>27</v>
      </c>
      <c r="G24" s="28">
        <v>0.9</v>
      </c>
      <c r="H24" s="18">
        <f t="shared" si="0"/>
        <v>0.1475409836065574</v>
      </c>
      <c r="I24" s="5">
        <v>4.7</v>
      </c>
      <c r="J24" s="18">
        <f t="shared" si="0"/>
        <v>0.7704918032786886</v>
      </c>
      <c r="K24" s="5">
        <v>0.5</v>
      </c>
      <c r="L24" s="18">
        <f t="shared" ref="L24" si="110">K24/$M24</f>
        <v>8.1967213114754106E-2</v>
      </c>
      <c r="M24" s="33">
        <v>6.1</v>
      </c>
      <c r="N24" s="19">
        <f t="shared" si="2"/>
        <v>1.0000000000000002</v>
      </c>
      <c r="O24" s="28">
        <v>0.6</v>
      </c>
      <c r="P24" s="18">
        <f t="shared" si="3"/>
        <v>0.3</v>
      </c>
      <c r="Q24" s="5">
        <v>1.2</v>
      </c>
      <c r="R24" s="18">
        <f t="shared" ref="R24" si="111">Q24/$U24</f>
        <v>0.6</v>
      </c>
      <c r="S24" s="5">
        <v>0.1</v>
      </c>
      <c r="T24" s="18">
        <f t="shared" ref="T24" si="112">S24/$U24</f>
        <v>0.05</v>
      </c>
      <c r="U24" s="33">
        <v>2</v>
      </c>
      <c r="V24" s="51">
        <f t="shared" si="6"/>
        <v>0.95</v>
      </c>
      <c r="W24" s="28">
        <v>0.2</v>
      </c>
      <c r="X24" s="18">
        <f t="shared" si="7"/>
        <v>7.6923076923076927E-2</v>
      </c>
      <c r="Y24" s="5">
        <v>1.9</v>
      </c>
      <c r="Z24" s="18">
        <f t="shared" ref="Z24" si="113">Y24/$AC24</f>
        <v>0.73076923076923073</v>
      </c>
      <c r="AA24" s="5">
        <v>0.6</v>
      </c>
      <c r="AB24" s="18">
        <f t="shared" ref="AB24" si="114">AA24/$AC24</f>
        <v>0.23076923076923075</v>
      </c>
      <c r="AC24" s="33">
        <v>2.6</v>
      </c>
      <c r="AD24" s="51">
        <f t="shared" si="10"/>
        <v>1.0384615384615385</v>
      </c>
      <c r="AE24" s="28">
        <v>1.7</v>
      </c>
      <c r="AF24" s="18">
        <f t="shared" si="11"/>
        <v>0.15887850467289721</v>
      </c>
      <c r="AG24" s="5">
        <v>7.7</v>
      </c>
      <c r="AH24" s="18">
        <f t="shared" si="11"/>
        <v>0.71962616822429915</v>
      </c>
      <c r="AI24" s="5">
        <v>1.3</v>
      </c>
      <c r="AJ24" s="18">
        <f t="shared" ref="AJ24" si="115">AI24/$AK24</f>
        <v>0.12149532710280375</v>
      </c>
      <c r="AK24" s="33">
        <v>10.7</v>
      </c>
      <c r="AL24" s="19">
        <f t="shared" si="13"/>
        <v>1</v>
      </c>
    </row>
    <row r="25" spans="1:38" x14ac:dyDescent="0.25">
      <c r="A25" s="48">
        <v>20</v>
      </c>
      <c r="B25" s="10" t="s">
        <v>75</v>
      </c>
      <c r="C25" s="22" t="s">
        <v>53</v>
      </c>
      <c r="D25" s="22" t="s">
        <v>54</v>
      </c>
      <c r="E25" s="35" t="s">
        <v>66</v>
      </c>
      <c r="F25" s="11" t="s">
        <v>20</v>
      </c>
      <c r="G25" s="31">
        <v>32</v>
      </c>
      <c r="H25" s="12">
        <f t="shared" si="0"/>
        <v>0.3603603603603604</v>
      </c>
      <c r="I25" s="4">
        <v>53.4</v>
      </c>
      <c r="J25" s="12">
        <f t="shared" si="0"/>
        <v>0.60135135135135132</v>
      </c>
      <c r="K25" s="4">
        <v>3.3</v>
      </c>
      <c r="L25" s="12">
        <f t="shared" ref="L25" si="116">K25/$M25</f>
        <v>3.7162162162162164E-2</v>
      </c>
      <c r="M25" s="34">
        <v>88.8</v>
      </c>
      <c r="N25" s="13">
        <f t="shared" si="2"/>
        <v>0.99887387387387394</v>
      </c>
      <c r="O25" s="31">
        <v>33.299999999999997</v>
      </c>
      <c r="P25" s="12">
        <f t="shared" si="3"/>
        <v>0.48542274052478135</v>
      </c>
      <c r="Q25" s="4">
        <v>31.2</v>
      </c>
      <c r="R25" s="12">
        <f t="shared" ref="R25" si="117">Q25/$U25</f>
        <v>0.45481049562682219</v>
      </c>
      <c r="S25" s="4">
        <v>4.0999999999999996</v>
      </c>
      <c r="T25" s="12">
        <f t="shared" ref="T25" si="118">S25/$U25</f>
        <v>5.9766763848396499E-2</v>
      </c>
      <c r="U25" s="34">
        <v>68.599999999999994</v>
      </c>
      <c r="V25" s="13">
        <f t="shared" si="6"/>
        <v>1</v>
      </c>
      <c r="W25" s="31">
        <v>4.3</v>
      </c>
      <c r="X25" s="12">
        <f t="shared" si="7"/>
        <v>0.11053984575835475</v>
      </c>
      <c r="Y25" s="4">
        <v>28.5</v>
      </c>
      <c r="Z25" s="12">
        <f t="shared" ref="Z25" si="119">Y25/$AC25</f>
        <v>0.73264781491002573</v>
      </c>
      <c r="AA25" s="4">
        <v>6.1</v>
      </c>
      <c r="AB25" s="12">
        <f t="shared" ref="AB25" si="120">AA25/$AC25</f>
        <v>0.15681233933161953</v>
      </c>
      <c r="AC25" s="34">
        <v>38.9</v>
      </c>
      <c r="AD25" s="13">
        <f t="shared" si="10"/>
        <v>1</v>
      </c>
      <c r="AE25" s="31">
        <v>69.7</v>
      </c>
      <c r="AF25" s="12">
        <f t="shared" si="11"/>
        <v>0.35524974515800206</v>
      </c>
      <c r="AG25" s="4">
        <v>113.1</v>
      </c>
      <c r="AH25" s="12">
        <f t="shared" si="11"/>
        <v>0.57645259938837923</v>
      </c>
      <c r="AI25" s="4">
        <v>13.5</v>
      </c>
      <c r="AJ25" s="12">
        <f t="shared" ref="AJ25" si="121">AI25/$AK25</f>
        <v>6.8807339449541288E-2</v>
      </c>
      <c r="AK25" s="34">
        <v>196.2</v>
      </c>
      <c r="AL25" s="13">
        <f t="shared" si="13"/>
        <v>1.0005096839959224</v>
      </c>
    </row>
    <row r="26" spans="1:38" x14ac:dyDescent="0.25">
      <c r="A26" s="49">
        <v>21</v>
      </c>
      <c r="B26" s="21" t="s">
        <v>75</v>
      </c>
      <c r="C26" s="2" t="s">
        <v>53</v>
      </c>
      <c r="D26" s="2" t="s">
        <v>54</v>
      </c>
      <c r="E26" s="3" t="s">
        <v>67</v>
      </c>
      <c r="F26" s="29" t="s">
        <v>21</v>
      </c>
      <c r="G26" s="27">
        <v>23.8</v>
      </c>
      <c r="H26" s="14">
        <f t="shared" si="0"/>
        <v>0.34897360703812319</v>
      </c>
      <c r="I26" s="3">
        <v>40.799999999999997</v>
      </c>
      <c r="J26" s="14">
        <f t="shared" si="0"/>
        <v>0.59824046920821106</v>
      </c>
      <c r="K26" s="3">
        <v>3.6</v>
      </c>
      <c r="L26" s="14">
        <f t="shared" ref="L26" si="122">K26/$M26</f>
        <v>5.2785923753665691E-2</v>
      </c>
      <c r="M26" s="32">
        <v>68.2</v>
      </c>
      <c r="N26" s="17">
        <f t="shared" si="2"/>
        <v>0.99999999999999989</v>
      </c>
      <c r="O26" s="27">
        <v>11.1</v>
      </c>
      <c r="P26" s="14">
        <f t="shared" si="3"/>
        <v>0.46443514644351463</v>
      </c>
      <c r="Q26" s="3">
        <v>11.3</v>
      </c>
      <c r="R26" s="14">
        <f t="shared" ref="R26" si="123">Q26/$U26</f>
        <v>0.4728033472803348</v>
      </c>
      <c r="S26" s="3">
        <v>1.6</v>
      </c>
      <c r="T26" s="14">
        <f t="shared" ref="T26" si="124">S26/$U26</f>
        <v>6.6945606694560678E-2</v>
      </c>
      <c r="U26" s="32">
        <v>23.9</v>
      </c>
      <c r="V26" s="17">
        <f t="shared" si="6"/>
        <v>1.00418410041841</v>
      </c>
      <c r="W26" s="27">
        <v>1.1000000000000001</v>
      </c>
      <c r="X26" s="14">
        <f t="shared" si="7"/>
        <v>6.3218390804597707E-2</v>
      </c>
      <c r="Y26" s="3">
        <v>12.7</v>
      </c>
      <c r="Z26" s="14">
        <f t="shared" ref="Z26" si="125">Y26/$AC26</f>
        <v>0.72988505747126442</v>
      </c>
      <c r="AA26" s="3">
        <v>3.6</v>
      </c>
      <c r="AB26" s="14">
        <f t="shared" ref="AB26" si="126">AA26/$AC26</f>
        <v>0.20689655172413796</v>
      </c>
      <c r="AC26" s="32">
        <v>17.399999999999999</v>
      </c>
      <c r="AD26" s="17">
        <f t="shared" si="10"/>
        <v>1</v>
      </c>
      <c r="AE26" s="27">
        <v>35.9</v>
      </c>
      <c r="AF26" s="14">
        <f t="shared" si="11"/>
        <v>0.32785388127853882</v>
      </c>
      <c r="AG26" s="3">
        <v>64.7</v>
      </c>
      <c r="AH26" s="14">
        <f t="shared" si="11"/>
        <v>0.59086757990867578</v>
      </c>
      <c r="AI26" s="3">
        <v>8.8000000000000007</v>
      </c>
      <c r="AJ26" s="14">
        <f t="shared" ref="AJ26" si="127">AI26/$AK26</f>
        <v>8.036529680365298E-2</v>
      </c>
      <c r="AK26" s="32">
        <v>109.5</v>
      </c>
      <c r="AL26" s="17">
        <f t="shared" si="13"/>
        <v>0.99908675799086755</v>
      </c>
    </row>
    <row r="27" spans="1:38" x14ac:dyDescent="0.25">
      <c r="A27" s="49">
        <v>22</v>
      </c>
      <c r="B27" s="21" t="s">
        <v>75</v>
      </c>
      <c r="C27" s="2" t="s">
        <v>53</v>
      </c>
      <c r="D27" s="2" t="s">
        <v>54</v>
      </c>
      <c r="E27" s="3" t="s">
        <v>68</v>
      </c>
      <c r="F27" s="29" t="s">
        <v>22</v>
      </c>
      <c r="G27" s="27">
        <v>9</v>
      </c>
      <c r="H27" s="14">
        <f t="shared" si="0"/>
        <v>0.27692307692307694</v>
      </c>
      <c r="I27" s="3">
        <v>21.7</v>
      </c>
      <c r="J27" s="14">
        <f t="shared" si="0"/>
        <v>0.6676923076923077</v>
      </c>
      <c r="K27" s="3">
        <v>1.8</v>
      </c>
      <c r="L27" s="14">
        <f t="shared" ref="L27" si="128">K27/$M27</f>
        <v>5.5384615384615386E-2</v>
      </c>
      <c r="M27" s="32">
        <v>32.5</v>
      </c>
      <c r="N27" s="17">
        <f t="shared" si="2"/>
        <v>1</v>
      </c>
      <c r="O27" s="27">
        <v>7.6</v>
      </c>
      <c r="P27" s="14">
        <f t="shared" si="3"/>
        <v>0.36538461538461536</v>
      </c>
      <c r="Q27" s="3">
        <v>11.6</v>
      </c>
      <c r="R27" s="14">
        <f t="shared" ref="R27" si="129">Q27/$U27</f>
        <v>0.55769230769230771</v>
      </c>
      <c r="S27" s="3">
        <v>1.7</v>
      </c>
      <c r="T27" s="14">
        <f t="shared" ref="T27" si="130">S27/$U27</f>
        <v>8.1730769230769232E-2</v>
      </c>
      <c r="U27" s="32">
        <v>20.8</v>
      </c>
      <c r="V27" s="17">
        <f t="shared" si="6"/>
        <v>1.0048076923076923</v>
      </c>
      <c r="W27" s="27">
        <v>0.8</v>
      </c>
      <c r="X27" s="14">
        <f t="shared" si="7"/>
        <v>5.4054054054054057E-2</v>
      </c>
      <c r="Y27" s="3">
        <v>10.9</v>
      </c>
      <c r="Z27" s="14">
        <f t="shared" ref="Z27" si="131">Y27/$AC27</f>
        <v>0.73648648648648651</v>
      </c>
      <c r="AA27" s="3">
        <v>3.1</v>
      </c>
      <c r="AB27" s="14">
        <f t="shared" ref="AB27" si="132">AA27/$AC27</f>
        <v>0.20945945945945946</v>
      </c>
      <c r="AC27" s="32">
        <v>14.8</v>
      </c>
      <c r="AD27" s="17">
        <f t="shared" si="10"/>
        <v>1</v>
      </c>
      <c r="AE27" s="27">
        <v>17.399999999999999</v>
      </c>
      <c r="AF27" s="14">
        <f t="shared" si="11"/>
        <v>0.25513196480938416</v>
      </c>
      <c r="AG27" s="3">
        <v>44.3</v>
      </c>
      <c r="AH27" s="14">
        <f t="shared" si="11"/>
        <v>0.64956011730205276</v>
      </c>
      <c r="AI27" s="3">
        <v>6.6</v>
      </c>
      <c r="AJ27" s="14">
        <f t="shared" ref="AJ27" si="133">AI27/$AK27</f>
        <v>9.6774193548387094E-2</v>
      </c>
      <c r="AK27" s="32">
        <v>68.2</v>
      </c>
      <c r="AL27" s="17">
        <f t="shared" si="13"/>
        <v>1.001466275659824</v>
      </c>
    </row>
    <row r="28" spans="1:38" x14ac:dyDescent="0.25">
      <c r="A28" s="49">
        <v>23</v>
      </c>
      <c r="B28" s="21" t="s">
        <v>75</v>
      </c>
      <c r="C28" s="2" t="s">
        <v>53</v>
      </c>
      <c r="D28" s="2" t="s">
        <v>54</v>
      </c>
      <c r="E28" s="2" t="s">
        <v>55</v>
      </c>
      <c r="F28" s="29" t="s">
        <v>11</v>
      </c>
      <c r="G28" s="27">
        <v>12.7</v>
      </c>
      <c r="H28" s="14">
        <f t="shared" si="0"/>
        <v>0.38253012048192764</v>
      </c>
      <c r="I28" s="3">
        <v>19.2</v>
      </c>
      <c r="J28" s="14">
        <f t="shared" si="0"/>
        <v>0.57831325301204817</v>
      </c>
      <c r="K28" s="3">
        <v>1.3</v>
      </c>
      <c r="L28" s="14">
        <f t="shared" ref="L28" si="134">K28/$M28</f>
        <v>3.9156626506024098E-2</v>
      </c>
      <c r="M28" s="32">
        <v>33.200000000000003</v>
      </c>
      <c r="N28" s="17">
        <f t="shared" si="2"/>
        <v>1</v>
      </c>
      <c r="O28" s="27">
        <v>12.2</v>
      </c>
      <c r="P28" s="14">
        <f t="shared" si="3"/>
        <v>0.46564885496183206</v>
      </c>
      <c r="Q28" s="3">
        <v>12.5</v>
      </c>
      <c r="R28" s="14">
        <f t="shared" ref="R28" si="135">Q28/$U28</f>
        <v>0.47709923664122139</v>
      </c>
      <c r="S28" s="3">
        <v>1.5</v>
      </c>
      <c r="T28" s="14">
        <f t="shared" ref="T28" si="136">S28/$U28</f>
        <v>5.7251908396946563E-2</v>
      </c>
      <c r="U28" s="32">
        <v>26.2</v>
      </c>
      <c r="V28" s="17">
        <f t="shared" si="6"/>
        <v>1</v>
      </c>
      <c r="W28" s="27">
        <v>2.1</v>
      </c>
      <c r="X28" s="14">
        <f t="shared" si="7"/>
        <v>0.14189189189189189</v>
      </c>
      <c r="Y28" s="3">
        <v>10.3</v>
      </c>
      <c r="Z28" s="14">
        <f t="shared" ref="Z28" si="137">Y28/$AC28</f>
        <v>0.69594594594594594</v>
      </c>
      <c r="AA28" s="3">
        <v>2.4</v>
      </c>
      <c r="AB28" s="14">
        <f t="shared" ref="AB28" si="138">AA28/$AC28</f>
        <v>0.16216216216216214</v>
      </c>
      <c r="AC28" s="32">
        <v>14.8</v>
      </c>
      <c r="AD28" s="17">
        <f t="shared" si="10"/>
        <v>1</v>
      </c>
      <c r="AE28" s="27">
        <v>26.9</v>
      </c>
      <c r="AF28" s="14">
        <f t="shared" si="11"/>
        <v>0.36253369272237196</v>
      </c>
      <c r="AG28" s="3">
        <v>42</v>
      </c>
      <c r="AH28" s="14">
        <f t="shared" si="11"/>
        <v>0.56603773584905659</v>
      </c>
      <c r="AI28" s="3">
        <v>5.3</v>
      </c>
      <c r="AJ28" s="14">
        <f t="shared" ref="AJ28" si="139">AI28/$AK28</f>
        <v>7.1428571428571425E-2</v>
      </c>
      <c r="AK28" s="32">
        <v>74.2</v>
      </c>
      <c r="AL28" s="17">
        <f t="shared" si="13"/>
        <v>1</v>
      </c>
    </row>
    <row r="29" spans="1:38" x14ac:dyDescent="0.25">
      <c r="A29" s="49">
        <v>24</v>
      </c>
      <c r="B29" s="21" t="s">
        <v>75</v>
      </c>
      <c r="C29" s="2" t="s">
        <v>53</v>
      </c>
      <c r="D29" s="2" t="s">
        <v>54</v>
      </c>
      <c r="E29" s="3" t="s">
        <v>57</v>
      </c>
      <c r="F29" s="29" t="s">
        <v>13</v>
      </c>
      <c r="G29" s="27">
        <v>20.9</v>
      </c>
      <c r="H29" s="14">
        <f t="shared" si="0"/>
        <v>0.39885496183206104</v>
      </c>
      <c r="I29" s="3">
        <v>29.7</v>
      </c>
      <c r="J29" s="14">
        <f t="shared" si="0"/>
        <v>0.56679389312977102</v>
      </c>
      <c r="K29" s="3">
        <v>1.8</v>
      </c>
      <c r="L29" s="14">
        <f t="shared" ref="L29" si="140">K29/$M29</f>
        <v>3.4351145038167941E-2</v>
      </c>
      <c r="M29" s="32">
        <v>52.4</v>
      </c>
      <c r="N29" s="17">
        <f t="shared" si="2"/>
        <v>1</v>
      </c>
      <c r="O29" s="27">
        <v>29.2</v>
      </c>
      <c r="P29" s="14">
        <f t="shared" si="3"/>
        <v>0.47947454844006571</v>
      </c>
      <c r="Q29" s="3">
        <v>28.4</v>
      </c>
      <c r="R29" s="14">
        <f t="shared" ref="R29" si="141">Q29/$U29</f>
        <v>0.4663382594417077</v>
      </c>
      <c r="S29" s="3">
        <v>3.4</v>
      </c>
      <c r="T29" s="14">
        <f t="shared" ref="T29" si="142">S29/$U29</f>
        <v>5.5829228243021348E-2</v>
      </c>
      <c r="U29" s="32">
        <v>60.9</v>
      </c>
      <c r="V29" s="17">
        <f t="shared" si="6"/>
        <v>1.0016420361247946</v>
      </c>
      <c r="W29" s="27">
        <v>4.4000000000000004</v>
      </c>
      <c r="X29" s="14">
        <f t="shared" si="7"/>
        <v>0.15017064846416384</v>
      </c>
      <c r="Y29" s="3">
        <v>20.7</v>
      </c>
      <c r="Z29" s="14">
        <f t="shared" ref="Z29" si="143">Y29/$AC29</f>
        <v>0.70648464163822522</v>
      </c>
      <c r="AA29" s="3">
        <v>4.2</v>
      </c>
      <c r="AB29" s="14">
        <f t="shared" ref="AB29" si="144">AA29/$AC29</f>
        <v>0.14334470989761092</v>
      </c>
      <c r="AC29" s="32">
        <v>29.3</v>
      </c>
      <c r="AD29" s="17">
        <f t="shared" si="10"/>
        <v>1</v>
      </c>
      <c r="AE29" s="27">
        <v>54.5</v>
      </c>
      <c r="AF29" s="14">
        <f t="shared" si="11"/>
        <v>0.38218793828892006</v>
      </c>
      <c r="AG29" s="3">
        <v>78.8</v>
      </c>
      <c r="AH29" s="14">
        <f t="shared" si="11"/>
        <v>0.55259467040673216</v>
      </c>
      <c r="AI29" s="3">
        <v>9.4</v>
      </c>
      <c r="AJ29" s="14">
        <f t="shared" ref="AJ29" si="145">AI29/$AK29</f>
        <v>6.59186535764376E-2</v>
      </c>
      <c r="AK29" s="32">
        <v>142.6</v>
      </c>
      <c r="AL29" s="17">
        <f t="shared" si="13"/>
        <v>1.0007012622720899</v>
      </c>
    </row>
    <row r="30" spans="1:38" x14ac:dyDescent="0.25">
      <c r="A30" s="49">
        <v>25</v>
      </c>
      <c r="B30" s="21" t="s">
        <v>75</v>
      </c>
      <c r="C30" s="2" t="s">
        <v>47</v>
      </c>
      <c r="D30" s="2" t="s">
        <v>48</v>
      </c>
      <c r="E30" s="2" t="s">
        <v>49</v>
      </c>
      <c r="F30" s="29" t="s">
        <v>9</v>
      </c>
      <c r="G30" s="27">
        <v>9</v>
      </c>
      <c r="H30" s="14">
        <f t="shared" si="0"/>
        <v>0.31802120141342755</v>
      </c>
      <c r="I30" s="3">
        <v>18.399999999999999</v>
      </c>
      <c r="J30" s="14">
        <f t="shared" si="0"/>
        <v>0.65017667844522964</v>
      </c>
      <c r="K30" s="3">
        <v>0.9</v>
      </c>
      <c r="L30" s="14">
        <f t="shared" ref="L30" si="146">K30/$M30</f>
        <v>3.1802120141342753E-2</v>
      </c>
      <c r="M30" s="32">
        <v>28.3</v>
      </c>
      <c r="N30" s="17">
        <f t="shared" si="2"/>
        <v>1</v>
      </c>
      <c r="O30" s="27">
        <v>14.7</v>
      </c>
      <c r="P30" s="14">
        <f t="shared" si="3"/>
        <v>0.43749999999999994</v>
      </c>
      <c r="Q30" s="3">
        <v>17.3</v>
      </c>
      <c r="R30" s="14">
        <f t="shared" ref="R30" si="147">Q30/$U30</f>
        <v>0.51488095238095233</v>
      </c>
      <c r="S30" s="3">
        <v>1.6</v>
      </c>
      <c r="T30" s="14">
        <f t="shared" ref="T30" si="148">S30/$U30</f>
        <v>4.7619047619047616E-2</v>
      </c>
      <c r="U30" s="32">
        <v>33.6</v>
      </c>
      <c r="V30" s="17">
        <f t="shared" si="6"/>
        <v>1</v>
      </c>
      <c r="W30" s="27">
        <v>4.5</v>
      </c>
      <c r="X30" s="14">
        <f t="shared" si="7"/>
        <v>0.18518518518518517</v>
      </c>
      <c r="Y30" s="3">
        <v>16.7</v>
      </c>
      <c r="Z30" s="14">
        <f t="shared" ref="Z30" si="149">Y30/$AC30</f>
        <v>0.68724279835390945</v>
      </c>
      <c r="AA30" s="3">
        <v>3.1</v>
      </c>
      <c r="AB30" s="14">
        <f t="shared" ref="AB30" si="150">AA30/$AC30</f>
        <v>0.12757201646090535</v>
      </c>
      <c r="AC30" s="32">
        <v>24.3</v>
      </c>
      <c r="AD30" s="17">
        <f t="shared" si="10"/>
        <v>1</v>
      </c>
      <c r="AE30" s="27">
        <v>28.2</v>
      </c>
      <c r="AF30" s="14">
        <f t="shared" si="11"/>
        <v>0.3271461716937355</v>
      </c>
      <c r="AG30" s="3">
        <v>52.3</v>
      </c>
      <c r="AH30" s="14">
        <f t="shared" si="11"/>
        <v>0.60672853828306261</v>
      </c>
      <c r="AI30" s="3">
        <v>5.6</v>
      </c>
      <c r="AJ30" s="14">
        <f t="shared" ref="AJ30" si="151">AI30/$AK30</f>
        <v>6.4965197215777259E-2</v>
      </c>
      <c r="AK30" s="32">
        <v>86.2</v>
      </c>
      <c r="AL30" s="17">
        <f t="shared" si="13"/>
        <v>0.99883990719257532</v>
      </c>
    </row>
    <row r="31" spans="1:38" x14ac:dyDescent="0.25">
      <c r="A31" s="49">
        <v>26</v>
      </c>
      <c r="B31" s="21" t="s">
        <v>75</v>
      </c>
      <c r="C31" s="2" t="s">
        <v>50</v>
      </c>
      <c r="D31" s="2" t="s">
        <v>51</v>
      </c>
      <c r="E31" s="2" t="s">
        <v>52</v>
      </c>
      <c r="F31" s="29" t="s">
        <v>10</v>
      </c>
      <c r="G31" s="27">
        <v>14.5</v>
      </c>
      <c r="H31" s="14">
        <f t="shared" si="0"/>
        <v>0.31317494600431967</v>
      </c>
      <c r="I31" s="3">
        <v>29.8</v>
      </c>
      <c r="J31" s="14">
        <f t="shared" si="0"/>
        <v>0.64362850971922247</v>
      </c>
      <c r="K31" s="3">
        <v>2</v>
      </c>
      <c r="L31" s="14">
        <f t="shared" ref="L31" si="152">K31/$M31</f>
        <v>4.3196544276457888E-2</v>
      </c>
      <c r="M31" s="32">
        <v>46.3</v>
      </c>
      <c r="N31" s="17">
        <f t="shared" si="2"/>
        <v>1</v>
      </c>
      <c r="O31" s="27">
        <v>12.2</v>
      </c>
      <c r="P31" s="14">
        <f t="shared" si="3"/>
        <v>0.42214532871972316</v>
      </c>
      <c r="Q31" s="3">
        <v>15.2</v>
      </c>
      <c r="R31" s="14">
        <f t="shared" ref="R31" si="153">Q31/$U31</f>
        <v>0.52595155709342556</v>
      </c>
      <c r="S31" s="3">
        <v>1.5</v>
      </c>
      <c r="T31" s="14">
        <f t="shared" ref="T31" si="154">S31/$U31</f>
        <v>5.1903114186851215E-2</v>
      </c>
      <c r="U31" s="32">
        <v>28.9</v>
      </c>
      <c r="V31" s="17">
        <f t="shared" si="6"/>
        <v>0.99999999999999989</v>
      </c>
      <c r="W31" s="27">
        <v>2.2000000000000002</v>
      </c>
      <c r="X31" s="14">
        <f t="shared" si="7"/>
        <v>0.12865497076023391</v>
      </c>
      <c r="Y31" s="3">
        <v>12.4</v>
      </c>
      <c r="Z31" s="14">
        <f t="shared" ref="Z31" si="155">Y31/$AC31</f>
        <v>0.72514619883040932</v>
      </c>
      <c r="AA31" s="3">
        <v>2.5</v>
      </c>
      <c r="AB31" s="14">
        <f t="shared" ref="AB31" si="156">AA31/$AC31</f>
        <v>0.14619883040935672</v>
      </c>
      <c r="AC31" s="32">
        <v>17.100000000000001</v>
      </c>
      <c r="AD31" s="17">
        <f t="shared" si="10"/>
        <v>1</v>
      </c>
      <c r="AE31" s="27">
        <v>28.9</v>
      </c>
      <c r="AF31" s="14">
        <f t="shared" si="11"/>
        <v>0.31277056277056275</v>
      </c>
      <c r="AG31" s="3">
        <v>57.5</v>
      </c>
      <c r="AH31" s="14">
        <f t="shared" si="11"/>
        <v>0.62229437229437223</v>
      </c>
      <c r="AI31" s="3">
        <v>6</v>
      </c>
      <c r="AJ31" s="14">
        <f t="shared" ref="AJ31" si="157">AI31/$AK31</f>
        <v>6.4935064935064929E-2</v>
      </c>
      <c r="AK31" s="32">
        <v>92.4</v>
      </c>
      <c r="AL31" s="17">
        <f t="shared" si="13"/>
        <v>0.99999999999999989</v>
      </c>
    </row>
    <row r="32" spans="1:38" x14ac:dyDescent="0.25">
      <c r="A32" s="49">
        <v>27</v>
      </c>
      <c r="B32" s="21" t="s">
        <v>75</v>
      </c>
      <c r="C32" s="2" t="s">
        <v>50</v>
      </c>
      <c r="D32" s="2" t="s">
        <v>51</v>
      </c>
      <c r="E32" s="2" t="s">
        <v>56</v>
      </c>
      <c r="F32" s="29" t="s">
        <v>12</v>
      </c>
      <c r="G32" s="27">
        <v>6.3</v>
      </c>
      <c r="H32" s="14">
        <f t="shared" si="0"/>
        <v>0.38181818181818183</v>
      </c>
      <c r="I32" s="3">
        <v>9.6999999999999993</v>
      </c>
      <c r="J32" s="14">
        <f t="shared" si="0"/>
        <v>0.58787878787878789</v>
      </c>
      <c r="K32" s="3">
        <v>0.5</v>
      </c>
      <c r="L32" s="14">
        <f t="shared" ref="L32" si="158">K32/$M32</f>
        <v>3.0303030303030304E-2</v>
      </c>
      <c r="M32" s="32">
        <v>16.5</v>
      </c>
      <c r="N32" s="17">
        <f t="shared" si="2"/>
        <v>1</v>
      </c>
      <c r="O32" s="27">
        <v>15</v>
      </c>
      <c r="P32" s="14">
        <f t="shared" si="3"/>
        <v>0.49668874172185434</v>
      </c>
      <c r="Q32" s="3">
        <v>13.7</v>
      </c>
      <c r="R32" s="14">
        <f t="shared" ref="R32" si="159">Q32/$U32</f>
        <v>0.45364238410596025</v>
      </c>
      <c r="S32" s="3">
        <v>1.5</v>
      </c>
      <c r="T32" s="14">
        <f t="shared" ref="T32" si="160">S32/$U32</f>
        <v>4.9668874172185434E-2</v>
      </c>
      <c r="U32" s="32">
        <v>30.2</v>
      </c>
      <c r="V32" s="17">
        <f t="shared" si="6"/>
        <v>1</v>
      </c>
      <c r="W32" s="27">
        <v>2.4</v>
      </c>
      <c r="X32" s="14">
        <f t="shared" si="7"/>
        <v>0.17647058823529413</v>
      </c>
      <c r="Y32" s="3">
        <v>9.5</v>
      </c>
      <c r="Z32" s="14">
        <f t="shared" ref="Z32" si="161">Y32/$AC32</f>
        <v>0.69852941176470595</v>
      </c>
      <c r="AA32" s="3">
        <v>1.7</v>
      </c>
      <c r="AB32" s="14">
        <f t="shared" ref="AB32" si="162">AA32/$AC32</f>
        <v>0.125</v>
      </c>
      <c r="AC32" s="32">
        <v>13.6</v>
      </c>
      <c r="AD32" s="17">
        <f t="shared" si="10"/>
        <v>1</v>
      </c>
      <c r="AE32" s="27">
        <v>23.6</v>
      </c>
      <c r="AF32" s="14">
        <f t="shared" si="11"/>
        <v>0.39137645107794367</v>
      </c>
      <c r="AG32" s="3">
        <v>33</v>
      </c>
      <c r="AH32" s="14">
        <f t="shared" si="11"/>
        <v>0.54726368159203986</v>
      </c>
      <c r="AI32" s="3">
        <v>3.7</v>
      </c>
      <c r="AJ32" s="14">
        <f t="shared" ref="AJ32" si="163">AI32/$AK32</f>
        <v>6.1359867330016589E-2</v>
      </c>
      <c r="AK32" s="32">
        <v>60.3</v>
      </c>
      <c r="AL32" s="17">
        <f t="shared" si="13"/>
        <v>1.0000000000000002</v>
      </c>
    </row>
    <row r="33" spans="1:38" x14ac:dyDescent="0.25">
      <c r="A33" s="49">
        <v>28</v>
      </c>
      <c r="B33" s="21" t="s">
        <v>75</v>
      </c>
      <c r="C33" s="2" t="s">
        <v>50</v>
      </c>
      <c r="D33" s="2" t="s">
        <v>51</v>
      </c>
      <c r="E33" s="2" t="s">
        <v>58</v>
      </c>
      <c r="F33" s="29" t="s">
        <v>14</v>
      </c>
      <c r="G33" s="27">
        <v>5.5</v>
      </c>
      <c r="H33" s="14">
        <f t="shared" si="0"/>
        <v>0.40441176470588236</v>
      </c>
      <c r="I33" s="3">
        <v>7.6</v>
      </c>
      <c r="J33" s="14">
        <f t="shared" si="0"/>
        <v>0.55882352941176472</v>
      </c>
      <c r="K33" s="3">
        <v>0.4</v>
      </c>
      <c r="L33" s="14">
        <f t="shared" ref="L33" si="164">K33/$M33</f>
        <v>2.9411764705882356E-2</v>
      </c>
      <c r="M33" s="32">
        <v>13.6</v>
      </c>
      <c r="N33" s="17">
        <f t="shared" si="2"/>
        <v>0.99264705882352944</v>
      </c>
      <c r="O33" s="27">
        <v>14.8</v>
      </c>
      <c r="P33" s="14">
        <f t="shared" si="3"/>
        <v>0.50511945392491464</v>
      </c>
      <c r="Q33" s="3">
        <v>13.3</v>
      </c>
      <c r="R33" s="14">
        <f t="shared" ref="R33" si="165">Q33/$U33</f>
        <v>0.45392491467576795</v>
      </c>
      <c r="S33" s="3">
        <v>1.3</v>
      </c>
      <c r="T33" s="14">
        <f t="shared" ref="T33" si="166">S33/$U33</f>
        <v>4.4368600682593858E-2</v>
      </c>
      <c r="U33" s="32">
        <v>29.3</v>
      </c>
      <c r="V33" s="17">
        <f t="shared" si="6"/>
        <v>1.0034129692832765</v>
      </c>
      <c r="W33" s="27">
        <v>1.9</v>
      </c>
      <c r="X33" s="14">
        <f t="shared" si="7"/>
        <v>0.13970588235294118</v>
      </c>
      <c r="Y33" s="3">
        <v>9.9</v>
      </c>
      <c r="Z33" s="14">
        <f t="shared" ref="Z33" si="167">Y33/$AC33</f>
        <v>0.72794117647058831</v>
      </c>
      <c r="AA33" s="3">
        <v>1.9</v>
      </c>
      <c r="AB33" s="14">
        <f t="shared" ref="AB33" si="168">AA33/$AC33</f>
        <v>0.13970588235294118</v>
      </c>
      <c r="AC33" s="32">
        <v>13.6</v>
      </c>
      <c r="AD33" s="17">
        <f t="shared" si="10"/>
        <v>1.0073529411764706</v>
      </c>
      <c r="AE33" s="27">
        <v>22.2</v>
      </c>
      <c r="AF33" s="14">
        <f t="shared" si="11"/>
        <v>0.39292035398230085</v>
      </c>
      <c r="AG33" s="3">
        <v>30.8</v>
      </c>
      <c r="AH33" s="14">
        <f t="shared" si="11"/>
        <v>0.54513274336283191</v>
      </c>
      <c r="AI33" s="3">
        <v>3.6</v>
      </c>
      <c r="AJ33" s="14">
        <f t="shared" ref="AJ33" si="169">AI33/$AK33</f>
        <v>6.3716814159292035E-2</v>
      </c>
      <c r="AK33" s="32">
        <v>56.5</v>
      </c>
      <c r="AL33" s="17">
        <f t="shared" si="13"/>
        <v>1.0017699115044247</v>
      </c>
    </row>
    <row r="34" spans="1:38" x14ac:dyDescent="0.25">
      <c r="A34" s="49">
        <v>29</v>
      </c>
      <c r="B34" s="21" t="s">
        <v>75</v>
      </c>
      <c r="C34" s="2" t="s">
        <v>50</v>
      </c>
      <c r="D34" s="2" t="s">
        <v>51</v>
      </c>
      <c r="E34" s="2" t="s">
        <v>59</v>
      </c>
      <c r="F34" s="29" t="s">
        <v>15</v>
      </c>
      <c r="G34" s="27">
        <v>8.1999999999999993</v>
      </c>
      <c r="H34" s="14">
        <f t="shared" si="0"/>
        <v>0.3596491228070175</v>
      </c>
      <c r="I34" s="3">
        <v>13.8</v>
      </c>
      <c r="J34" s="14">
        <f t="shared" si="0"/>
        <v>0.60526315789473684</v>
      </c>
      <c r="K34" s="3">
        <v>0.8</v>
      </c>
      <c r="L34" s="14">
        <f t="shared" ref="L34" si="170">K34/$M34</f>
        <v>3.5087719298245612E-2</v>
      </c>
      <c r="M34" s="32">
        <v>22.8</v>
      </c>
      <c r="N34" s="17">
        <f t="shared" si="2"/>
        <v>0.99999999999999989</v>
      </c>
      <c r="O34" s="27">
        <v>8.6</v>
      </c>
      <c r="P34" s="14">
        <f t="shared" si="3"/>
        <v>0.46486486486486484</v>
      </c>
      <c r="Q34" s="3">
        <v>8.9</v>
      </c>
      <c r="R34" s="14">
        <f t="shared" ref="R34" si="171">Q34/$U34</f>
        <v>0.48108108108108111</v>
      </c>
      <c r="S34" s="3">
        <v>1</v>
      </c>
      <c r="T34" s="14">
        <f t="shared" ref="T34" si="172">S34/$U34</f>
        <v>5.4054054054054057E-2</v>
      </c>
      <c r="U34" s="32">
        <v>18.5</v>
      </c>
      <c r="V34" s="17">
        <f t="shared" si="6"/>
        <v>1</v>
      </c>
      <c r="W34" s="27">
        <v>1.6</v>
      </c>
      <c r="X34" s="14">
        <f t="shared" si="7"/>
        <v>0.14545454545454548</v>
      </c>
      <c r="Y34" s="3">
        <v>7.8</v>
      </c>
      <c r="Z34" s="14">
        <f t="shared" ref="Z34" si="173">Y34/$AC34</f>
        <v>0.70909090909090911</v>
      </c>
      <c r="AA34" s="3">
        <v>1.6</v>
      </c>
      <c r="AB34" s="14">
        <f t="shared" ref="AB34" si="174">AA34/$AC34</f>
        <v>0.14545454545454548</v>
      </c>
      <c r="AC34" s="32">
        <v>11</v>
      </c>
      <c r="AD34" s="17">
        <f t="shared" si="10"/>
        <v>1</v>
      </c>
      <c r="AE34" s="27">
        <v>18.3</v>
      </c>
      <c r="AF34" s="14">
        <f t="shared" si="11"/>
        <v>0.34990439770554499</v>
      </c>
      <c r="AG34" s="3">
        <v>30.5</v>
      </c>
      <c r="AH34" s="14">
        <f t="shared" si="11"/>
        <v>0.58317399617590826</v>
      </c>
      <c r="AI34" s="3">
        <v>3.4</v>
      </c>
      <c r="AJ34" s="14">
        <f t="shared" ref="AJ34" si="175">AI34/$AK34</f>
        <v>6.5009560229445512E-2</v>
      </c>
      <c r="AK34" s="32">
        <v>52.3</v>
      </c>
      <c r="AL34" s="17">
        <f t="shared" si="13"/>
        <v>0.99808795411089879</v>
      </c>
    </row>
    <row r="35" spans="1:38" x14ac:dyDescent="0.25">
      <c r="A35" s="49">
        <v>30</v>
      </c>
      <c r="B35" s="21" t="s">
        <v>75</v>
      </c>
      <c r="C35" s="2" t="s">
        <v>50</v>
      </c>
      <c r="D35" s="2" t="s">
        <v>51</v>
      </c>
      <c r="E35" s="2" t="s">
        <v>60</v>
      </c>
      <c r="F35" s="29" t="s">
        <v>16</v>
      </c>
      <c r="G35" s="27">
        <v>11</v>
      </c>
      <c r="H35" s="14">
        <f t="shared" si="0"/>
        <v>0.4263565891472868</v>
      </c>
      <c r="I35" s="3">
        <v>14</v>
      </c>
      <c r="J35" s="14">
        <f t="shared" si="0"/>
        <v>0.54263565891472865</v>
      </c>
      <c r="K35" s="3">
        <v>0.9</v>
      </c>
      <c r="L35" s="14">
        <f t="shared" ref="L35" si="176">K35/$M35</f>
        <v>3.4883720930232558E-2</v>
      </c>
      <c r="M35" s="32">
        <v>25.8</v>
      </c>
      <c r="N35" s="17">
        <f t="shared" si="2"/>
        <v>1.0038759689922481</v>
      </c>
      <c r="O35" s="27">
        <v>10.199999999999999</v>
      </c>
      <c r="P35" s="14">
        <f t="shared" si="3"/>
        <v>0.49756097560975604</v>
      </c>
      <c r="Q35" s="3">
        <v>9.1999999999999993</v>
      </c>
      <c r="R35" s="14">
        <f t="shared" ref="R35" si="177">Q35/$U35</f>
        <v>0.448780487804878</v>
      </c>
      <c r="S35" s="3">
        <v>1.1000000000000001</v>
      </c>
      <c r="T35" s="14">
        <f t="shared" ref="T35" si="178">S35/$U35</f>
        <v>5.365853658536586E-2</v>
      </c>
      <c r="U35" s="32">
        <v>20.5</v>
      </c>
      <c r="V35" s="17">
        <f t="shared" si="6"/>
        <v>1</v>
      </c>
      <c r="W35" s="27">
        <v>1.5</v>
      </c>
      <c r="X35" s="14">
        <f t="shared" si="7"/>
        <v>0.125</v>
      </c>
      <c r="Y35" s="3">
        <v>8.6999999999999993</v>
      </c>
      <c r="Z35" s="14">
        <f t="shared" ref="Z35" si="179">Y35/$AC35</f>
        <v>0.72499999999999998</v>
      </c>
      <c r="AA35" s="3">
        <v>1.9</v>
      </c>
      <c r="AB35" s="14">
        <f t="shared" ref="AB35" si="180">AA35/$AC35</f>
        <v>0.15833333333333333</v>
      </c>
      <c r="AC35" s="32">
        <v>12</v>
      </c>
      <c r="AD35" s="17">
        <f t="shared" si="10"/>
        <v>1.0083333333333333</v>
      </c>
      <c r="AE35" s="27">
        <v>22.6</v>
      </c>
      <c r="AF35" s="14">
        <f t="shared" si="11"/>
        <v>0.38698630136986306</v>
      </c>
      <c r="AG35" s="3">
        <v>31.9</v>
      </c>
      <c r="AH35" s="14">
        <f t="shared" si="11"/>
        <v>0.54623287671232879</v>
      </c>
      <c r="AI35" s="3">
        <v>3.9</v>
      </c>
      <c r="AJ35" s="14">
        <f t="shared" ref="AJ35" si="181">AI35/$AK35</f>
        <v>6.6780821917808222E-2</v>
      </c>
      <c r="AK35" s="32">
        <v>58.4</v>
      </c>
      <c r="AL35" s="17">
        <f t="shared" si="13"/>
        <v>1.0000000000000002</v>
      </c>
    </row>
    <row r="36" spans="1:38" x14ac:dyDescent="0.25">
      <c r="A36" s="49">
        <v>31</v>
      </c>
      <c r="B36" s="21" t="s">
        <v>75</v>
      </c>
      <c r="C36" s="3" t="s">
        <v>61</v>
      </c>
      <c r="D36" s="3" t="s">
        <v>62</v>
      </c>
      <c r="E36" s="2" t="s">
        <v>63</v>
      </c>
      <c r="F36" s="29" t="s">
        <v>17</v>
      </c>
      <c r="G36" s="27">
        <v>36.4</v>
      </c>
      <c r="H36" s="14">
        <f t="shared" si="0"/>
        <v>0.45443196004993758</v>
      </c>
      <c r="I36" s="3">
        <v>41.3</v>
      </c>
      <c r="J36" s="14">
        <f t="shared" si="0"/>
        <v>0.51560549313358306</v>
      </c>
      <c r="K36" s="3">
        <v>2.4</v>
      </c>
      <c r="L36" s="14">
        <f t="shared" ref="L36" si="182">K36/$M36</f>
        <v>2.9962546816479401E-2</v>
      </c>
      <c r="M36" s="32">
        <v>80.099999999999994</v>
      </c>
      <c r="N36" s="17">
        <f t="shared" si="2"/>
        <v>1</v>
      </c>
      <c r="O36" s="27">
        <v>32.200000000000003</v>
      </c>
      <c r="P36" s="14">
        <f t="shared" si="3"/>
        <v>0.50155763239875395</v>
      </c>
      <c r="Q36" s="3">
        <v>28.4</v>
      </c>
      <c r="R36" s="14">
        <f t="shared" ref="R36" si="183">Q36/$U36</f>
        <v>0.44236760124610586</v>
      </c>
      <c r="S36" s="3">
        <v>3.6</v>
      </c>
      <c r="T36" s="14">
        <f t="shared" ref="T36" si="184">S36/$U36</f>
        <v>5.6074766355140186E-2</v>
      </c>
      <c r="U36" s="32">
        <v>64.2</v>
      </c>
      <c r="V36" s="17">
        <f t="shared" si="6"/>
        <v>1</v>
      </c>
      <c r="W36" s="27">
        <v>5.3</v>
      </c>
      <c r="X36" s="14">
        <f t="shared" si="7"/>
        <v>0.13184079601990048</v>
      </c>
      <c r="Y36" s="3">
        <v>29.4</v>
      </c>
      <c r="Z36" s="14">
        <f t="shared" ref="Z36" si="185">Y36/$AC36</f>
        <v>0.73134328358208944</v>
      </c>
      <c r="AA36" s="3">
        <v>5.4</v>
      </c>
      <c r="AB36" s="14">
        <f t="shared" ref="AB36" si="186">AA36/$AC36</f>
        <v>0.13432835820895522</v>
      </c>
      <c r="AC36" s="32">
        <v>40.200000000000003</v>
      </c>
      <c r="AD36" s="17">
        <f t="shared" si="10"/>
        <v>0.99751243781094523</v>
      </c>
      <c r="AE36" s="27">
        <v>73.900000000000006</v>
      </c>
      <c r="AF36" s="14">
        <f t="shared" si="11"/>
        <v>0.40054200542005425</v>
      </c>
      <c r="AG36" s="3">
        <v>99.1</v>
      </c>
      <c r="AH36" s="14">
        <f t="shared" si="11"/>
        <v>0.53712737127371268</v>
      </c>
      <c r="AI36" s="3">
        <v>11.4</v>
      </c>
      <c r="AJ36" s="14">
        <f t="shared" ref="AJ36" si="187">AI36/$AK36</f>
        <v>6.1788617886178863E-2</v>
      </c>
      <c r="AK36" s="32">
        <v>184.5</v>
      </c>
      <c r="AL36" s="17">
        <f t="shared" si="13"/>
        <v>0.99945799457994577</v>
      </c>
    </row>
    <row r="37" spans="1:38" x14ac:dyDescent="0.25">
      <c r="A37" s="49">
        <v>32</v>
      </c>
      <c r="B37" s="21" t="s">
        <v>75</v>
      </c>
      <c r="C37" s="3" t="s">
        <v>61</v>
      </c>
      <c r="D37" s="3" t="s">
        <v>62</v>
      </c>
      <c r="E37" s="2" t="s">
        <v>64</v>
      </c>
      <c r="F37" s="29" t="s">
        <v>18</v>
      </c>
      <c r="G37" s="27">
        <v>22.8</v>
      </c>
      <c r="H37" s="14">
        <f t="shared" si="0"/>
        <v>0.33187772925764192</v>
      </c>
      <c r="I37" s="3">
        <v>43.5</v>
      </c>
      <c r="J37" s="14">
        <f t="shared" si="0"/>
        <v>0.63318777292576411</v>
      </c>
      <c r="K37" s="3">
        <v>2.2999999999999998</v>
      </c>
      <c r="L37" s="14">
        <f t="shared" ref="L37" si="188">K37/$M37</f>
        <v>3.3478893740902474E-2</v>
      </c>
      <c r="M37" s="32">
        <v>68.7</v>
      </c>
      <c r="N37" s="17">
        <f t="shared" si="2"/>
        <v>0.99854439592430855</v>
      </c>
      <c r="O37" s="27">
        <v>34.299999999999997</v>
      </c>
      <c r="P37" s="14">
        <f t="shared" si="3"/>
        <v>0.44836601307189539</v>
      </c>
      <c r="Q37" s="3">
        <v>37.799999999999997</v>
      </c>
      <c r="R37" s="14">
        <f t="shared" ref="R37" si="189">Q37/$U37</f>
        <v>0.49411764705882349</v>
      </c>
      <c r="S37" s="3">
        <v>4.4000000000000004</v>
      </c>
      <c r="T37" s="14">
        <f t="shared" ref="T37" si="190">S37/$U37</f>
        <v>5.751633986928105E-2</v>
      </c>
      <c r="U37" s="32">
        <v>76.5</v>
      </c>
      <c r="V37" s="17">
        <f t="shared" si="6"/>
        <v>1</v>
      </c>
      <c r="W37" s="27">
        <v>3.7</v>
      </c>
      <c r="X37" s="14">
        <f t="shared" si="7"/>
        <v>8.6247086247086255E-2</v>
      </c>
      <c r="Y37" s="3">
        <v>32.5</v>
      </c>
      <c r="Z37" s="14">
        <f t="shared" ref="Z37" si="191">Y37/$AC37</f>
        <v>0.75757575757575757</v>
      </c>
      <c r="AA37" s="3">
        <v>6.8</v>
      </c>
      <c r="AB37" s="14">
        <f t="shared" ref="AB37" si="192">AA37/$AC37</f>
        <v>0.1585081585081585</v>
      </c>
      <c r="AC37" s="32">
        <v>42.9</v>
      </c>
      <c r="AD37" s="17">
        <f t="shared" si="10"/>
        <v>1.0023310023310024</v>
      </c>
      <c r="AE37" s="27">
        <v>60.8</v>
      </c>
      <c r="AF37" s="14">
        <f t="shared" si="11"/>
        <v>0.3234042553191489</v>
      </c>
      <c r="AG37" s="3">
        <v>113.8</v>
      </c>
      <c r="AH37" s="14">
        <f t="shared" si="11"/>
        <v>0.60531914893617023</v>
      </c>
      <c r="AI37" s="3">
        <v>13.4</v>
      </c>
      <c r="AJ37" s="14">
        <f t="shared" ref="AJ37" si="193">AI37/$AK37</f>
        <v>7.1276595744680857E-2</v>
      </c>
      <c r="AK37" s="32">
        <v>188</v>
      </c>
      <c r="AL37" s="17">
        <f t="shared" si="13"/>
        <v>1</v>
      </c>
    </row>
    <row r="38" spans="1:38" x14ac:dyDescent="0.25">
      <c r="A38" s="49">
        <v>33</v>
      </c>
      <c r="B38" s="21" t="s">
        <v>75</v>
      </c>
      <c r="C38" s="3" t="s">
        <v>61</v>
      </c>
      <c r="D38" s="3" t="s">
        <v>62</v>
      </c>
      <c r="E38" s="2" t="s">
        <v>65</v>
      </c>
      <c r="F38" s="29" t="s">
        <v>19</v>
      </c>
      <c r="G38" s="27">
        <v>37.700000000000003</v>
      </c>
      <c r="H38" s="14">
        <f t="shared" si="0"/>
        <v>0.37512437810945276</v>
      </c>
      <c r="I38" s="3">
        <v>58.7</v>
      </c>
      <c r="J38" s="14">
        <f t="shared" si="0"/>
        <v>0.58407960199004982</v>
      </c>
      <c r="K38" s="3">
        <v>4.2</v>
      </c>
      <c r="L38" s="14">
        <f t="shared" ref="L38" si="194">K38/$M38</f>
        <v>4.1791044776119404E-2</v>
      </c>
      <c r="M38" s="32">
        <v>100.5</v>
      </c>
      <c r="N38" s="17">
        <f t="shared" si="2"/>
        <v>1.0009950248756221</v>
      </c>
      <c r="O38" s="27">
        <v>25.2</v>
      </c>
      <c r="P38" s="14">
        <f t="shared" si="3"/>
        <v>0.46323529411764708</v>
      </c>
      <c r="Q38" s="3">
        <v>25.6</v>
      </c>
      <c r="R38" s="14">
        <f t="shared" ref="R38" si="195">Q38/$U38</f>
        <v>0.4705882352941177</v>
      </c>
      <c r="S38" s="3">
        <v>3.6</v>
      </c>
      <c r="T38" s="14">
        <f t="shared" ref="T38" si="196">S38/$U38</f>
        <v>6.6176470588235295E-2</v>
      </c>
      <c r="U38" s="32">
        <v>54.4</v>
      </c>
      <c r="V38" s="17">
        <f t="shared" si="6"/>
        <v>1</v>
      </c>
      <c r="W38" s="27">
        <v>3.1</v>
      </c>
      <c r="X38" s="14">
        <f t="shared" si="7"/>
        <v>7.6167076167076159E-2</v>
      </c>
      <c r="Y38" s="3">
        <v>30.4</v>
      </c>
      <c r="Z38" s="14">
        <f t="shared" ref="Z38" si="197">Y38/$AC38</f>
        <v>0.74692874692874689</v>
      </c>
      <c r="AA38" s="3">
        <v>7.2</v>
      </c>
      <c r="AB38" s="14">
        <f t="shared" ref="AB38" si="198">AA38/$AC38</f>
        <v>0.1769041769041769</v>
      </c>
      <c r="AC38" s="32">
        <v>40.700000000000003</v>
      </c>
      <c r="AD38" s="17">
        <f t="shared" si="10"/>
        <v>1</v>
      </c>
      <c r="AE38" s="27">
        <v>65.900000000000006</v>
      </c>
      <c r="AF38" s="14">
        <f t="shared" si="11"/>
        <v>0.33691206543967284</v>
      </c>
      <c r="AG38" s="3">
        <v>114.7</v>
      </c>
      <c r="AH38" s="14">
        <f t="shared" si="11"/>
        <v>0.58640081799591004</v>
      </c>
      <c r="AI38" s="3">
        <v>15</v>
      </c>
      <c r="AJ38" s="14">
        <f t="shared" ref="AJ38" si="199">AI38/$AK38</f>
        <v>7.6687116564417179E-2</v>
      </c>
      <c r="AK38" s="32">
        <v>195.6</v>
      </c>
      <c r="AL38" s="17">
        <f t="shared" si="13"/>
        <v>1</v>
      </c>
    </row>
    <row r="39" spans="1:38" x14ac:dyDescent="0.25">
      <c r="A39" s="49">
        <v>34</v>
      </c>
      <c r="B39" s="21" t="s">
        <v>75</v>
      </c>
      <c r="C39" s="3" t="s">
        <v>61</v>
      </c>
      <c r="D39" s="3" t="s">
        <v>62</v>
      </c>
      <c r="E39" s="2" t="s">
        <v>71</v>
      </c>
      <c r="F39" s="29" t="s">
        <v>25</v>
      </c>
      <c r="G39" s="27">
        <v>24.5</v>
      </c>
      <c r="H39" s="14">
        <f t="shared" si="0"/>
        <v>0.23717328170377541</v>
      </c>
      <c r="I39" s="3">
        <v>73</v>
      </c>
      <c r="J39" s="14">
        <f t="shared" si="0"/>
        <v>0.70667957405614712</v>
      </c>
      <c r="K39" s="3">
        <v>5.8</v>
      </c>
      <c r="L39" s="14">
        <f t="shared" ref="L39" si="200">K39/$M39</f>
        <v>5.6147144240077447E-2</v>
      </c>
      <c r="M39" s="32">
        <v>103.3</v>
      </c>
      <c r="N39" s="17">
        <f t="shared" si="2"/>
        <v>1</v>
      </c>
      <c r="O39" s="27">
        <v>12.1</v>
      </c>
      <c r="P39" s="14">
        <f t="shared" si="3"/>
        <v>0.30867346938775508</v>
      </c>
      <c r="Q39" s="3">
        <v>23.8</v>
      </c>
      <c r="R39" s="14">
        <f t="shared" ref="R39" si="201">Q39/$U39</f>
        <v>0.6071428571428571</v>
      </c>
      <c r="S39" s="3">
        <v>3.2</v>
      </c>
      <c r="T39" s="14">
        <f t="shared" ref="T39" si="202">S39/$U39</f>
        <v>8.1632653061224483E-2</v>
      </c>
      <c r="U39" s="32">
        <v>39.200000000000003</v>
      </c>
      <c r="V39" s="17">
        <f t="shared" si="6"/>
        <v>0.99744897959183665</v>
      </c>
      <c r="W39" s="27">
        <v>1.3</v>
      </c>
      <c r="X39" s="14">
        <f t="shared" si="7"/>
        <v>4.1800643086816719E-2</v>
      </c>
      <c r="Y39" s="3">
        <v>22.6</v>
      </c>
      <c r="Z39" s="14">
        <f t="shared" ref="Z39" si="203">Y39/$AC39</f>
        <v>0.72668810289389074</v>
      </c>
      <c r="AA39" s="3">
        <v>7.2</v>
      </c>
      <c r="AB39" s="14">
        <f t="shared" ref="AB39" si="204">AA39/$AC39</f>
        <v>0.23151125401929259</v>
      </c>
      <c r="AC39" s="32">
        <v>31.1</v>
      </c>
      <c r="AD39" s="17">
        <f t="shared" si="10"/>
        <v>1</v>
      </c>
      <c r="AE39" s="27">
        <v>37.9</v>
      </c>
      <c r="AF39" s="14">
        <f t="shared" si="11"/>
        <v>0.21831797235023043</v>
      </c>
      <c r="AG39" s="3">
        <v>119.4</v>
      </c>
      <c r="AH39" s="14">
        <f t="shared" si="11"/>
        <v>0.68778801843317983</v>
      </c>
      <c r="AI39" s="3">
        <v>16.2</v>
      </c>
      <c r="AJ39" s="14">
        <f t="shared" ref="AJ39" si="205">AI39/$AK39</f>
        <v>9.3317972350230413E-2</v>
      </c>
      <c r="AK39" s="32">
        <v>173.6</v>
      </c>
      <c r="AL39" s="17">
        <f t="shared" si="13"/>
        <v>0.99942396313364068</v>
      </c>
    </row>
    <row r="40" spans="1:38" x14ac:dyDescent="0.25">
      <c r="A40" s="49">
        <v>35</v>
      </c>
      <c r="B40" s="21" t="s">
        <v>75</v>
      </c>
      <c r="C40" s="3" t="s">
        <v>61</v>
      </c>
      <c r="D40" s="3" t="s">
        <v>62</v>
      </c>
      <c r="E40" s="2" t="s">
        <v>69</v>
      </c>
      <c r="F40" s="29" t="s">
        <v>23</v>
      </c>
      <c r="G40" s="27">
        <v>5.7</v>
      </c>
      <c r="H40" s="14">
        <f t="shared" si="0"/>
        <v>0.24152542372881355</v>
      </c>
      <c r="I40" s="3">
        <v>16.399999999999999</v>
      </c>
      <c r="J40" s="14">
        <f t="shared" si="0"/>
        <v>0.69491525423728806</v>
      </c>
      <c r="K40" s="3">
        <v>1.6</v>
      </c>
      <c r="L40" s="14">
        <f t="shared" ref="L40" si="206">K40/$M40</f>
        <v>6.7796610169491525E-2</v>
      </c>
      <c r="M40" s="32">
        <v>23.6</v>
      </c>
      <c r="N40" s="17">
        <f t="shared" si="2"/>
        <v>1.0042372881355932</v>
      </c>
      <c r="O40" s="27">
        <v>2.9</v>
      </c>
      <c r="P40" s="14">
        <f t="shared" si="3"/>
        <v>0.40845070422535212</v>
      </c>
      <c r="Q40" s="3">
        <v>3.7</v>
      </c>
      <c r="R40" s="14">
        <f t="shared" ref="R40" si="207">Q40/$U40</f>
        <v>0.52112676056338036</v>
      </c>
      <c r="S40" s="3">
        <v>0.5</v>
      </c>
      <c r="T40" s="14">
        <f t="shared" ref="T40" si="208">S40/$U40</f>
        <v>7.0422535211267609E-2</v>
      </c>
      <c r="U40" s="32">
        <v>7.1</v>
      </c>
      <c r="V40" s="17">
        <f t="shared" si="6"/>
        <v>1</v>
      </c>
      <c r="W40" s="27">
        <v>0.2</v>
      </c>
      <c r="X40" s="14">
        <f t="shared" si="7"/>
        <v>2.7397260273972605E-2</v>
      </c>
      <c r="Y40" s="3">
        <v>5.7</v>
      </c>
      <c r="Z40" s="14">
        <f t="shared" ref="Z40" si="209">Y40/$AC40</f>
        <v>0.78082191780821919</v>
      </c>
      <c r="AA40" s="3">
        <v>1.4</v>
      </c>
      <c r="AB40" s="14">
        <f t="shared" ref="AB40" si="210">AA40/$AC40</f>
        <v>0.19178082191780821</v>
      </c>
      <c r="AC40" s="32">
        <v>7.3</v>
      </c>
      <c r="AD40" s="17">
        <f t="shared" si="10"/>
        <v>1</v>
      </c>
      <c r="AE40" s="27">
        <v>8.8000000000000007</v>
      </c>
      <c r="AF40" s="14">
        <f t="shared" si="11"/>
        <v>0.23157894736842108</v>
      </c>
      <c r="AG40" s="3">
        <v>25.8</v>
      </c>
      <c r="AH40" s="14">
        <f t="shared" si="11"/>
        <v>0.67894736842105263</v>
      </c>
      <c r="AI40" s="3">
        <v>3.5</v>
      </c>
      <c r="AJ40" s="14">
        <f t="shared" ref="AJ40" si="211">AI40/$AK40</f>
        <v>9.2105263157894732E-2</v>
      </c>
      <c r="AK40" s="32">
        <v>38</v>
      </c>
      <c r="AL40" s="17">
        <f t="shared" si="13"/>
        <v>1.0026315789473685</v>
      </c>
    </row>
    <row r="41" spans="1:38" x14ac:dyDescent="0.25">
      <c r="A41" s="49">
        <v>36</v>
      </c>
      <c r="B41" s="21" t="s">
        <v>75</v>
      </c>
      <c r="C41" s="3" t="s">
        <v>61</v>
      </c>
      <c r="D41" s="3" t="s">
        <v>62</v>
      </c>
      <c r="E41" s="2" t="s">
        <v>70</v>
      </c>
      <c r="F41" s="29" t="s">
        <v>24</v>
      </c>
      <c r="G41" s="27">
        <v>34.6</v>
      </c>
      <c r="H41" s="14">
        <f t="shared" si="0"/>
        <v>0.21638524077548468</v>
      </c>
      <c r="I41" s="3">
        <v>115.3</v>
      </c>
      <c r="J41" s="14">
        <f t="shared" si="0"/>
        <v>0.72107567229518443</v>
      </c>
      <c r="K41" s="3">
        <v>10.1</v>
      </c>
      <c r="L41" s="14">
        <f t="shared" ref="L41" si="212">K41/$M41</f>
        <v>6.3164477798624136E-2</v>
      </c>
      <c r="M41" s="32">
        <v>159.9</v>
      </c>
      <c r="N41" s="17">
        <f t="shared" si="2"/>
        <v>1.0006253908692933</v>
      </c>
      <c r="O41" s="27">
        <v>15.2</v>
      </c>
      <c r="P41" s="14">
        <f t="shared" si="3"/>
        <v>0.31147540983606559</v>
      </c>
      <c r="Q41" s="3">
        <v>29.7</v>
      </c>
      <c r="R41" s="14">
        <f t="shared" ref="R41" si="213">Q41/$U41</f>
        <v>0.60860655737704916</v>
      </c>
      <c r="S41" s="3">
        <v>4</v>
      </c>
      <c r="T41" s="14">
        <f t="shared" ref="T41" si="214">S41/$U41</f>
        <v>8.1967213114754106E-2</v>
      </c>
      <c r="U41" s="32">
        <v>48.8</v>
      </c>
      <c r="V41" s="17">
        <f t="shared" si="6"/>
        <v>1.0020491803278688</v>
      </c>
      <c r="W41" s="27">
        <v>0.7</v>
      </c>
      <c r="X41" s="14">
        <f t="shared" si="7"/>
        <v>1.4198782961460446E-2</v>
      </c>
      <c r="Y41" s="3">
        <v>38.200000000000003</v>
      </c>
      <c r="Z41" s="14">
        <f t="shared" ref="Z41" si="215">Y41/$AC41</f>
        <v>0.77484787018255585</v>
      </c>
      <c r="AA41" s="3">
        <v>10.5</v>
      </c>
      <c r="AB41" s="14">
        <f t="shared" ref="AB41" si="216">AA41/$AC41</f>
        <v>0.2129817444219067</v>
      </c>
      <c r="AC41" s="32">
        <v>49.3</v>
      </c>
      <c r="AD41" s="17">
        <f t="shared" si="10"/>
        <v>1.002028397565923</v>
      </c>
      <c r="AE41" s="27">
        <v>50.4</v>
      </c>
      <c r="AF41" s="14">
        <f t="shared" si="11"/>
        <v>0.19527314994188297</v>
      </c>
      <c r="AG41" s="3">
        <v>183.1</v>
      </c>
      <c r="AH41" s="14">
        <f t="shared" si="11"/>
        <v>0.70941495544362643</v>
      </c>
      <c r="AI41" s="3">
        <v>24.6</v>
      </c>
      <c r="AJ41" s="14">
        <f t="shared" ref="AJ41" si="217">AI41/$AK41</f>
        <v>9.5311894614490508E-2</v>
      </c>
      <c r="AK41" s="32">
        <v>258.10000000000002</v>
      </c>
      <c r="AL41" s="17">
        <f t="shared" si="13"/>
        <v>0.99999999999999989</v>
      </c>
    </row>
    <row r="42" spans="1:38" x14ac:dyDescent="0.25">
      <c r="A42" s="49">
        <v>37</v>
      </c>
      <c r="B42" s="21" t="s">
        <v>75</v>
      </c>
      <c r="C42" s="3" t="s">
        <v>61</v>
      </c>
      <c r="D42" s="3" t="s">
        <v>62</v>
      </c>
      <c r="E42" s="2" t="s">
        <v>72</v>
      </c>
      <c r="F42" s="29" t="s">
        <v>26</v>
      </c>
      <c r="G42" s="27">
        <v>52.9</v>
      </c>
      <c r="H42" s="14">
        <f t="shared" si="0"/>
        <v>0.19992441421012846</v>
      </c>
      <c r="I42" s="3">
        <v>195.3</v>
      </c>
      <c r="J42" s="14">
        <f t="shared" si="0"/>
        <v>0.73809523809523803</v>
      </c>
      <c r="K42" s="3">
        <v>16.399999999999999</v>
      </c>
      <c r="L42" s="14">
        <f t="shared" ref="L42" si="218">K42/$M42</f>
        <v>6.1980347694633398E-2</v>
      </c>
      <c r="M42" s="32">
        <v>264.60000000000002</v>
      </c>
      <c r="N42" s="17">
        <f t="shared" si="2"/>
        <v>1</v>
      </c>
      <c r="O42" s="27">
        <v>18.8</v>
      </c>
      <c r="P42" s="14">
        <f t="shared" si="3"/>
        <v>0.23529411764705882</v>
      </c>
      <c r="Q42" s="3">
        <v>53.2</v>
      </c>
      <c r="R42" s="14">
        <f t="shared" ref="R42" si="219">Q42/$U42</f>
        <v>0.66583229036295366</v>
      </c>
      <c r="S42" s="3">
        <v>7.8</v>
      </c>
      <c r="T42" s="14">
        <f t="shared" ref="T42" si="220">S42/$U42</f>
        <v>9.762202753441801E-2</v>
      </c>
      <c r="U42" s="32">
        <v>79.900000000000006</v>
      </c>
      <c r="V42" s="17">
        <f t="shared" si="6"/>
        <v>0.99874843554443049</v>
      </c>
      <c r="W42" s="27">
        <v>0.2</v>
      </c>
      <c r="X42" s="14">
        <f t="shared" si="7"/>
        <v>2.828854314002829E-3</v>
      </c>
      <c r="Y42" s="3">
        <v>47.1</v>
      </c>
      <c r="Z42" s="14">
        <f t="shared" ref="Z42" si="221">Y42/$AC42</f>
        <v>0.66619519094766622</v>
      </c>
      <c r="AA42" s="3">
        <v>23.3</v>
      </c>
      <c r="AB42" s="14">
        <f t="shared" ref="AB42" si="222">AA42/$AC42</f>
        <v>0.32956152758132956</v>
      </c>
      <c r="AC42" s="32">
        <v>70.7</v>
      </c>
      <c r="AD42" s="17">
        <f t="shared" si="10"/>
        <v>0.99858557284299865</v>
      </c>
      <c r="AE42" s="27">
        <v>72</v>
      </c>
      <c r="AF42" s="14">
        <f t="shared" si="11"/>
        <v>0.17341040462427745</v>
      </c>
      <c r="AG42" s="3">
        <v>295.7</v>
      </c>
      <c r="AH42" s="14">
        <f t="shared" si="11"/>
        <v>0.71218689788053946</v>
      </c>
      <c r="AI42" s="3">
        <v>47.5</v>
      </c>
      <c r="AJ42" s="14">
        <f t="shared" ref="AJ42" si="223">AI42/$AK42</f>
        <v>0.11440269749518304</v>
      </c>
      <c r="AK42" s="32">
        <v>415.2</v>
      </c>
      <c r="AL42" s="17">
        <f t="shared" si="13"/>
        <v>1</v>
      </c>
    </row>
    <row r="43" spans="1:38" ht="15.75" thickBot="1" x14ac:dyDescent="0.3">
      <c r="A43" s="50">
        <v>38</v>
      </c>
      <c r="B43" s="25" t="s">
        <v>75</v>
      </c>
      <c r="C43" s="5" t="s">
        <v>73</v>
      </c>
      <c r="D43" s="6" t="s">
        <v>27</v>
      </c>
      <c r="E43" s="6" t="s">
        <v>74</v>
      </c>
      <c r="F43" s="30" t="s">
        <v>27</v>
      </c>
      <c r="G43" s="28">
        <v>0.9</v>
      </c>
      <c r="H43" s="18">
        <f t="shared" si="0"/>
        <v>0.1475409836065574</v>
      </c>
      <c r="I43" s="5">
        <v>4.7</v>
      </c>
      <c r="J43" s="18">
        <f t="shared" si="0"/>
        <v>0.7704918032786886</v>
      </c>
      <c r="K43" s="5">
        <v>0.5</v>
      </c>
      <c r="L43" s="18">
        <f t="shared" ref="L43" si="224">K43/$M43</f>
        <v>8.1967213114754106E-2</v>
      </c>
      <c r="M43" s="33">
        <v>6.1</v>
      </c>
      <c r="N43" s="19">
        <f t="shared" si="2"/>
        <v>1.0000000000000002</v>
      </c>
      <c r="O43" s="28">
        <v>0.6</v>
      </c>
      <c r="P43" s="18">
        <f t="shared" si="3"/>
        <v>0.3</v>
      </c>
      <c r="Q43" s="5">
        <v>1.2</v>
      </c>
      <c r="R43" s="18">
        <f t="shared" ref="R43" si="225">Q43/$U43</f>
        <v>0.6</v>
      </c>
      <c r="S43" s="5">
        <v>0.1</v>
      </c>
      <c r="T43" s="18">
        <f t="shared" ref="T43" si="226">S43/$U43</f>
        <v>0.05</v>
      </c>
      <c r="U43" s="33">
        <v>2</v>
      </c>
      <c r="V43" s="51">
        <f t="shared" si="6"/>
        <v>0.95</v>
      </c>
      <c r="W43" s="28">
        <v>0.2</v>
      </c>
      <c r="X43" s="18">
        <f t="shared" si="7"/>
        <v>7.6923076923076927E-2</v>
      </c>
      <c r="Y43" s="5">
        <v>1.9</v>
      </c>
      <c r="Z43" s="18">
        <f t="shared" ref="Z43" si="227">Y43/$AC43</f>
        <v>0.73076923076923073</v>
      </c>
      <c r="AA43" s="5">
        <v>0.6</v>
      </c>
      <c r="AB43" s="18">
        <f t="shared" ref="AB43" si="228">AA43/$AC43</f>
        <v>0.23076923076923075</v>
      </c>
      <c r="AC43" s="33">
        <v>2.6</v>
      </c>
      <c r="AD43" s="51">
        <f t="shared" si="10"/>
        <v>1.0384615384615385</v>
      </c>
      <c r="AE43" s="28">
        <v>1.7</v>
      </c>
      <c r="AF43" s="18">
        <f t="shared" si="11"/>
        <v>0.15887850467289721</v>
      </c>
      <c r="AG43" s="5">
        <v>7.7</v>
      </c>
      <c r="AH43" s="18">
        <f t="shared" si="11"/>
        <v>0.71962616822429915</v>
      </c>
      <c r="AI43" s="5">
        <v>1.3</v>
      </c>
      <c r="AJ43" s="18">
        <f t="shared" ref="AJ43" si="229">AI43/$AK43</f>
        <v>0.12149532710280375</v>
      </c>
      <c r="AK43" s="33">
        <v>10.7</v>
      </c>
      <c r="AL43" s="19">
        <f t="shared" si="13"/>
        <v>1</v>
      </c>
    </row>
    <row r="45" spans="1:38" x14ac:dyDescent="0.25">
      <c r="B45" t="s">
        <v>28</v>
      </c>
    </row>
    <row r="46" spans="1:38" x14ac:dyDescent="0.25">
      <c r="B46" t="s">
        <v>29</v>
      </c>
    </row>
    <row r="47" spans="1:38" x14ac:dyDescent="0.25">
      <c r="B47" t="s">
        <v>30</v>
      </c>
    </row>
    <row r="51" spans="2:3" x14ac:dyDescent="0.25">
      <c r="B51" t="s">
        <v>31</v>
      </c>
      <c r="C51" t="s">
        <v>32</v>
      </c>
    </row>
    <row r="53" spans="2:3" x14ac:dyDescent="0.25">
      <c r="B53" t="s">
        <v>33</v>
      </c>
      <c r="C53" t="s">
        <v>34</v>
      </c>
    </row>
    <row r="55" spans="2:3" x14ac:dyDescent="0.25">
      <c r="B55" t="s">
        <v>35</v>
      </c>
    </row>
    <row r="57" spans="2:3" x14ac:dyDescent="0.25">
      <c r="B57" t="s">
        <v>36</v>
      </c>
      <c r="C57" t="s">
        <v>37</v>
      </c>
    </row>
    <row r="65" spans="2:14" x14ac:dyDescent="0.25">
      <c r="B65" t="s">
        <v>38</v>
      </c>
      <c r="C65" t="s">
        <v>39</v>
      </c>
    </row>
    <row r="67" spans="2:14" x14ac:dyDescent="0.25">
      <c r="B67" t="s">
        <v>40</v>
      </c>
      <c r="C67" t="s">
        <v>41</v>
      </c>
    </row>
    <row r="70" spans="2:14" x14ac:dyDescent="0.25">
      <c r="B70" t="s">
        <v>42</v>
      </c>
      <c r="G70" s="52" t="s">
        <v>86</v>
      </c>
    </row>
    <row r="71" spans="2:14" x14ac:dyDescent="0.25">
      <c r="B71" t="s">
        <v>43</v>
      </c>
      <c r="G71" s="52" t="s">
        <v>87</v>
      </c>
      <c r="H71" s="52"/>
      <c r="I71" s="52"/>
      <c r="J71" s="52"/>
      <c r="K71" s="52"/>
      <c r="L71" s="52"/>
      <c r="M71" s="52"/>
      <c r="N71" s="52"/>
    </row>
    <row r="72" spans="2:14" x14ac:dyDescent="0.25">
      <c r="B72" t="s">
        <v>44</v>
      </c>
    </row>
    <row r="73" spans="2:14" x14ac:dyDescent="0.25">
      <c r="B73" t="s">
        <v>45</v>
      </c>
    </row>
    <row r="75" spans="2:14" x14ac:dyDescent="0.25">
      <c r="B75" t="s">
        <v>46</v>
      </c>
    </row>
  </sheetData>
  <autoFilter ref="A5:AL43">
    <sortState ref="A25:AL43">
      <sortCondition ref="E5:E43"/>
    </sortState>
  </autoFilter>
  <mergeCells count="18">
    <mergeCell ref="AC4:AD4"/>
    <mergeCell ref="W3:AD3"/>
    <mergeCell ref="C4:D4"/>
    <mergeCell ref="E4:F4"/>
    <mergeCell ref="G3:N3"/>
    <mergeCell ref="O3:V3"/>
    <mergeCell ref="AE3:AL3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2019-02-05T15:36:32Z</dcterms:created>
  <dcterms:modified xsi:type="dcterms:W3CDTF">2019-02-06T08:02:43Z</dcterms:modified>
</cp:coreProperties>
</file>