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Fellings\Statistical_Office\"/>
    </mc:Choice>
  </mc:AlternateContent>
  <bookViews>
    <workbookView xWindow="0" yWindow="0" windowWidth="28800" windowHeight="12300"/>
  </bookViews>
  <sheets>
    <sheet name="ES332M16" sheetId="2" r:id="rId1"/>
  </sheets>
  <calcPr calcId="162913" iterateDelta="1E-4"/>
</workbook>
</file>

<file path=xl/calcChain.xml><?xml version="1.0" encoding="utf-8"?>
<calcChain xmlns="http://schemas.openxmlformats.org/spreadsheetml/2006/main">
  <c r="G11" i="2" l="1"/>
  <c r="W35" i="2"/>
  <c r="W34" i="2"/>
  <c r="W33" i="2"/>
  <c r="W32" i="2"/>
  <c r="W31" i="2"/>
  <c r="W30" i="2"/>
  <c r="W29" i="2"/>
  <c r="W28" i="2"/>
  <c r="S35" i="2"/>
  <c r="S34" i="2"/>
  <c r="S33" i="2"/>
  <c r="S32" i="2"/>
  <c r="S31" i="2"/>
  <c r="S30" i="2"/>
  <c r="S29" i="2"/>
  <c r="S28" i="2"/>
  <c r="O35" i="2"/>
  <c r="O34" i="2"/>
  <c r="O33" i="2"/>
  <c r="O32" i="2"/>
  <c r="O31" i="2"/>
  <c r="O30" i="2"/>
  <c r="O29" i="2"/>
  <c r="O28" i="2"/>
  <c r="K35" i="2"/>
  <c r="K34" i="2"/>
  <c r="K33" i="2"/>
  <c r="K32" i="2"/>
  <c r="K31" i="2"/>
  <c r="K30" i="2"/>
  <c r="K29" i="2"/>
  <c r="K28" i="2"/>
  <c r="G35" i="2"/>
  <c r="G34" i="2"/>
  <c r="G33" i="2"/>
  <c r="G32" i="2"/>
  <c r="G31" i="2"/>
  <c r="G30" i="2"/>
  <c r="G29" i="2"/>
  <c r="G28" i="2"/>
  <c r="T28" i="2" l="1"/>
  <c r="V35" i="2"/>
  <c r="V34" i="2"/>
  <c r="V33" i="2"/>
  <c r="V32" i="2"/>
  <c r="V31" i="2"/>
  <c r="V30" i="2"/>
  <c r="V29" i="2"/>
  <c r="V28" i="2"/>
  <c r="R35" i="2"/>
  <c r="R34" i="2"/>
  <c r="R33" i="2"/>
  <c r="R32" i="2"/>
  <c r="R31" i="2"/>
  <c r="R30" i="2"/>
  <c r="R29" i="2"/>
  <c r="R28" i="2"/>
  <c r="N35" i="2"/>
  <c r="N34" i="2"/>
  <c r="N33" i="2"/>
  <c r="N32" i="2"/>
  <c r="N31" i="2"/>
  <c r="N30" i="2"/>
  <c r="N29" i="2"/>
  <c r="N28" i="2"/>
  <c r="J35" i="2"/>
  <c r="J34" i="2"/>
  <c r="K10" i="2" s="1"/>
  <c r="J33" i="2"/>
  <c r="K25" i="2" s="1"/>
  <c r="J32" i="2"/>
  <c r="K24" i="2" s="1"/>
  <c r="J31" i="2"/>
  <c r="K7" i="2" s="1"/>
  <c r="J30" i="2"/>
  <c r="K22" i="2" s="1"/>
  <c r="J29" i="2"/>
  <c r="K21" i="2" s="1"/>
  <c r="J28" i="2"/>
  <c r="F28" i="2"/>
  <c r="F35" i="2"/>
  <c r="F34" i="2"/>
  <c r="F33" i="2"/>
  <c r="F32" i="2"/>
  <c r="F31" i="2"/>
  <c r="F30" i="2"/>
  <c r="F29" i="2"/>
  <c r="D28" i="2"/>
  <c r="X21" i="2"/>
  <c r="X27" i="2"/>
  <c r="X26" i="2"/>
  <c r="X25" i="2"/>
  <c r="X24" i="2"/>
  <c r="X23" i="2"/>
  <c r="X22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28" i="2" s="1"/>
  <c r="H35" i="2"/>
  <c r="I27" i="2" s="1"/>
  <c r="H34" i="2"/>
  <c r="I26" i="2" s="1"/>
  <c r="H33" i="2"/>
  <c r="I9" i="2" s="1"/>
  <c r="H32" i="2"/>
  <c r="I24" i="2" s="1"/>
  <c r="H31" i="2"/>
  <c r="I7" i="2" s="1"/>
  <c r="H30" i="2"/>
  <c r="I22" i="2" s="1"/>
  <c r="H29" i="2"/>
  <c r="I13" i="2" s="1"/>
  <c r="K4" i="2"/>
  <c r="H28" i="2"/>
  <c r="I20" i="2" s="1"/>
  <c r="K27" i="2"/>
  <c r="K19" i="2"/>
  <c r="K18" i="2"/>
  <c r="I17" i="2"/>
  <c r="K11" i="2"/>
  <c r="U14" i="2"/>
  <c r="T35" i="2"/>
  <c r="U27" i="2" s="1"/>
  <c r="T34" i="2"/>
  <c r="U10" i="2" s="1"/>
  <c r="T33" i="2"/>
  <c r="U25" i="2" s="1"/>
  <c r="T32" i="2"/>
  <c r="U8" i="2" s="1"/>
  <c r="T31" i="2"/>
  <c r="U7" i="2" s="1"/>
  <c r="T30" i="2"/>
  <c r="U22" i="2" s="1"/>
  <c r="T29" i="2"/>
  <c r="U13" i="2" s="1"/>
  <c r="U12" i="2"/>
  <c r="P35" i="2"/>
  <c r="Q11" i="2" s="1"/>
  <c r="P34" i="2"/>
  <c r="Q26" i="2" s="1"/>
  <c r="P33" i="2"/>
  <c r="Q17" i="2" s="1"/>
  <c r="P32" i="2"/>
  <c r="Q16" i="2" s="1"/>
  <c r="P31" i="2"/>
  <c r="Q7" i="2" s="1"/>
  <c r="P30" i="2"/>
  <c r="Q22" i="2" s="1"/>
  <c r="P29" i="2"/>
  <c r="Q21" i="2" s="1"/>
  <c r="P28" i="2"/>
  <c r="Q12" i="2" s="1"/>
  <c r="L35" i="2"/>
  <c r="M27" i="2" s="1"/>
  <c r="L34" i="2"/>
  <c r="M26" i="2" s="1"/>
  <c r="L33" i="2"/>
  <c r="M25" i="2" s="1"/>
  <c r="L32" i="2"/>
  <c r="M16" i="2" s="1"/>
  <c r="L31" i="2"/>
  <c r="M23" i="2" s="1"/>
  <c r="L30" i="2"/>
  <c r="M6" i="2" s="1"/>
  <c r="L29" i="2"/>
  <c r="M21" i="2" s="1"/>
  <c r="L28" i="2"/>
  <c r="M4" i="2" s="1"/>
  <c r="E20" i="2"/>
  <c r="M17" i="2"/>
  <c r="M14" i="2"/>
  <c r="E12" i="2"/>
  <c r="D35" i="2"/>
  <c r="E19" i="2" s="1"/>
  <c r="D34" i="2"/>
  <c r="E26" i="2" s="1"/>
  <c r="D33" i="2"/>
  <c r="E17" i="2" s="1"/>
  <c r="D32" i="2"/>
  <c r="E24" i="2" s="1"/>
  <c r="D31" i="2"/>
  <c r="E7" i="2" s="1"/>
  <c r="D30" i="2"/>
  <c r="E6" i="2" s="1"/>
  <c r="D29" i="2"/>
  <c r="E13" i="2" s="1"/>
  <c r="Q8" i="2" l="1"/>
  <c r="K6" i="2"/>
  <c r="I11" i="2"/>
  <c r="M22" i="2"/>
  <c r="I8" i="2"/>
  <c r="I23" i="2"/>
  <c r="Q5" i="2"/>
  <c r="I12" i="2"/>
  <c r="Q9" i="2"/>
  <c r="M8" i="2"/>
  <c r="K14" i="2"/>
  <c r="M9" i="2"/>
  <c r="M33" i="2" s="1"/>
  <c r="Q25" i="2"/>
  <c r="E22" i="2"/>
  <c r="M19" i="2"/>
  <c r="U6" i="2"/>
  <c r="U30" i="2" s="1"/>
  <c r="I19" i="2"/>
  <c r="I35" i="2" s="1"/>
  <c r="E23" i="2"/>
  <c r="U19" i="2"/>
  <c r="K26" i="2"/>
  <c r="I15" i="2"/>
  <c r="I31" i="2" s="1"/>
  <c r="K23" i="2"/>
  <c r="Q33" i="2"/>
  <c r="K15" i="2"/>
  <c r="M11" i="2"/>
  <c r="I16" i="2"/>
  <c r="U18" i="2"/>
  <c r="U4" i="2"/>
  <c r="U26" i="2"/>
  <c r="U9" i="2"/>
  <c r="U11" i="2"/>
  <c r="Q27" i="2"/>
  <c r="Q19" i="2"/>
  <c r="Q35" i="2" s="1"/>
  <c r="Q13" i="2"/>
  <c r="Q20" i="2"/>
  <c r="Q4" i="2"/>
  <c r="M20" i="2"/>
  <c r="M30" i="2"/>
  <c r="K12" i="2"/>
  <c r="K20" i="2"/>
  <c r="K8" i="2"/>
  <c r="K16" i="2"/>
  <c r="I5" i="2"/>
  <c r="I21" i="2"/>
  <c r="I25" i="2"/>
  <c r="I33" i="2" s="1"/>
  <c r="I4" i="2"/>
  <c r="E11" i="2"/>
  <c r="E21" i="2"/>
  <c r="E4" i="2"/>
  <c r="E28" i="2" s="1"/>
  <c r="E14" i="2"/>
  <c r="E27" i="2"/>
  <c r="E5" i="2"/>
  <c r="E15" i="2"/>
  <c r="E18" i="2"/>
  <c r="E10" i="2"/>
  <c r="M24" i="2"/>
  <c r="Q23" i="2"/>
  <c r="U20" i="2"/>
  <c r="E8" i="2"/>
  <c r="E16" i="2"/>
  <c r="E25" i="2"/>
  <c r="M12" i="2"/>
  <c r="Q24" i="2"/>
  <c r="Q32" i="2" s="1"/>
  <c r="U21" i="2"/>
  <c r="K5" i="2"/>
  <c r="K9" i="2"/>
  <c r="K13" i="2"/>
  <c r="K17" i="2"/>
  <c r="E9" i="2"/>
  <c r="E33" i="2" s="1"/>
  <c r="M15" i="2"/>
  <c r="U5" i="2"/>
  <c r="I6" i="2"/>
  <c r="I10" i="2"/>
  <c r="I14" i="2"/>
  <c r="I18" i="2"/>
  <c r="U15" i="2"/>
  <c r="U23" i="2"/>
  <c r="U16" i="2"/>
  <c r="U24" i="2"/>
  <c r="Q15" i="2"/>
  <c r="U17" i="2"/>
  <c r="Q6" i="2"/>
  <c r="Q14" i="2"/>
  <c r="Q10" i="2"/>
  <c r="Q18" i="2"/>
  <c r="M5" i="2"/>
  <c r="M13" i="2"/>
  <c r="M7" i="2"/>
  <c r="M10" i="2"/>
  <c r="M18" i="2"/>
  <c r="U34" i="2" l="1"/>
  <c r="U32" i="2"/>
  <c r="M28" i="2"/>
  <c r="I28" i="2"/>
  <c r="I32" i="2"/>
  <c r="M35" i="2"/>
  <c r="E31" i="2"/>
  <c r="M31" i="2"/>
  <c r="Q31" i="2"/>
  <c r="M32" i="2"/>
  <c r="M34" i="2"/>
  <c r="E34" i="2"/>
  <c r="Q29" i="2"/>
  <c r="U29" i="2"/>
  <c r="U35" i="2"/>
  <c r="U33" i="2"/>
  <c r="E29" i="2"/>
  <c r="Q34" i="2"/>
  <c r="U31" i="2"/>
  <c r="E32" i="2"/>
  <c r="E30" i="2"/>
  <c r="U28" i="2"/>
  <c r="Q28" i="2"/>
  <c r="M29" i="2"/>
  <c r="I34" i="2"/>
  <c r="I30" i="2"/>
  <c r="I29" i="2"/>
  <c r="E35" i="2"/>
  <c r="O15" i="2"/>
  <c r="O7" i="2"/>
  <c r="O23" i="2"/>
  <c r="G13" i="2"/>
  <c r="G21" i="2"/>
  <c r="G5" i="2"/>
  <c r="O5" i="2"/>
  <c r="O13" i="2"/>
  <c r="O21" i="2"/>
  <c r="S13" i="2"/>
  <c r="S5" i="2"/>
  <c r="S21" i="2"/>
  <c r="W21" i="2"/>
  <c r="W13" i="2"/>
  <c r="W5" i="2"/>
  <c r="G6" i="2"/>
  <c r="G22" i="2"/>
  <c r="G14" i="2"/>
  <c r="W14" i="2"/>
  <c r="W22" i="2"/>
  <c r="W6" i="2"/>
  <c r="G23" i="2"/>
  <c r="G7" i="2"/>
  <c r="G15" i="2"/>
  <c r="O24" i="2"/>
  <c r="O8" i="2"/>
  <c r="O16" i="2"/>
  <c r="O6" i="2"/>
  <c r="O14" i="2"/>
  <c r="O22" i="2"/>
  <c r="S15" i="2"/>
  <c r="S7" i="2"/>
  <c r="S23" i="2"/>
  <c r="S16" i="2"/>
  <c r="S8" i="2"/>
  <c r="S24" i="2"/>
  <c r="W16" i="2"/>
  <c r="W8" i="2"/>
  <c r="W24" i="2"/>
  <c r="G25" i="2"/>
  <c r="G9" i="2"/>
  <c r="G17" i="2"/>
  <c r="O17" i="2"/>
  <c r="O9" i="2"/>
  <c r="O25" i="2"/>
  <c r="S17" i="2"/>
  <c r="S9" i="2"/>
  <c r="S25" i="2"/>
  <c r="W9" i="2"/>
  <c r="W17" i="2"/>
  <c r="W25" i="2"/>
  <c r="Q30" i="2"/>
  <c r="S22" i="2"/>
  <c r="S14" i="2"/>
  <c r="S6" i="2"/>
  <c r="G26" i="2"/>
  <c r="G10" i="2"/>
  <c r="G18" i="2"/>
  <c r="O26" i="2"/>
  <c r="O18" i="2"/>
  <c r="O10" i="2"/>
  <c r="W10" i="2"/>
  <c r="W18" i="2"/>
  <c r="W26" i="2"/>
  <c r="S11" i="2"/>
  <c r="S27" i="2"/>
  <c r="S19" i="2"/>
  <c r="W23" i="2"/>
  <c r="W15" i="2"/>
  <c r="W7" i="2"/>
  <c r="S26" i="2"/>
  <c r="S18" i="2"/>
  <c r="S10" i="2"/>
  <c r="G27" i="2"/>
  <c r="G19" i="2"/>
  <c r="O19" i="2"/>
  <c r="O11" i="2"/>
  <c r="O27" i="2"/>
  <c r="W19" i="2"/>
  <c r="W11" i="2"/>
  <c r="W27" i="2"/>
  <c r="G20" i="2"/>
  <c r="G4" i="2"/>
  <c r="G12" i="2"/>
  <c r="O20" i="2"/>
  <c r="O4" i="2"/>
  <c r="O12" i="2"/>
  <c r="S20" i="2"/>
  <c r="S12" i="2"/>
  <c r="S4" i="2"/>
  <c r="W4" i="2"/>
  <c r="W12" i="2"/>
  <c r="W20" i="2"/>
  <c r="X31" i="2" l="1"/>
  <c r="Y23" i="2" s="1"/>
  <c r="X32" i="2" l="1"/>
  <c r="Y24" i="2" s="1"/>
  <c r="X34" i="2"/>
  <c r="Y26" i="2" s="1"/>
  <c r="X29" i="2"/>
  <c r="Y21" i="2" s="1"/>
  <c r="Y16" i="2"/>
  <c r="X33" i="2"/>
  <c r="Y25" i="2" s="1"/>
  <c r="X35" i="2"/>
  <c r="Y27" i="2" s="1"/>
  <c r="X30" i="2"/>
  <c r="Y22" i="2" s="1"/>
  <c r="Y15" i="2"/>
  <c r="Y7" i="2"/>
  <c r="Y31" i="2" l="1"/>
  <c r="Y8" i="2"/>
  <c r="Y17" i="2"/>
  <c r="Y11" i="2"/>
  <c r="Y9" i="2"/>
  <c r="Y33" i="2" s="1"/>
  <c r="Y20" i="2"/>
  <c r="Y4" i="2"/>
  <c r="Y12" i="2"/>
  <c r="Y5" i="2"/>
  <c r="Y10" i="2"/>
  <c r="Y6" i="2"/>
  <c r="Y32" i="2"/>
  <c r="Y14" i="2"/>
  <c r="Y13" i="2"/>
  <c r="Y18" i="2"/>
  <c r="Y19" i="2"/>
  <c r="Y35" i="2" s="1"/>
  <c r="Y29" i="2" l="1"/>
  <c r="Y30" i="2"/>
  <c r="Y34" i="2"/>
  <c r="Y28" i="2"/>
</calcChain>
</file>

<file path=xl/sharedStrings.xml><?xml version="1.0" encoding="utf-8"?>
<sst xmlns="http://schemas.openxmlformats.org/spreadsheetml/2006/main" count="82" uniqueCount="48">
  <si>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</si>
  <si>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</si>
  <si>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</si>
  <si>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</si>
  <si>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</si>
  <si>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</si>
  <si>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</si>
  <si>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</si>
  <si>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</si>
  <si>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</si>
  <si>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</si>
  <si>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</si>
  <si>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</si>
  <si>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</si>
  <si>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Regions</t>
  </si>
  <si>
    <t>Vardar
(in %)</t>
  </si>
  <si>
    <t>East
(in %)</t>
  </si>
  <si>
    <t>Southwest
(in %)</t>
  </si>
  <si>
    <t>Southeast
(in %)</t>
  </si>
  <si>
    <t>Polog
(in %)</t>
  </si>
  <si>
    <t>Northeast
(in %)</t>
  </si>
  <si>
    <t>Skopje
(in %)</t>
  </si>
  <si>
    <t>Total
(in %)</t>
  </si>
  <si>
    <t>ID</t>
  </si>
  <si>
    <t>Sums checked by JRC: 10-2018</t>
  </si>
  <si>
    <t>Percentages calculated by JRC: 10-2018</t>
  </si>
  <si>
    <t>Gross felled timber (in m3) by assortments &amp; ownership and by assortment &amp; region, by year</t>
  </si>
  <si>
    <t>Vardar
(in m3)</t>
  </si>
  <si>
    <t>East
(in m3)</t>
  </si>
  <si>
    <t>Southwest
(in m3)</t>
  </si>
  <si>
    <t>Southeast
(in m3)</t>
  </si>
  <si>
    <t>Pelagonia
(in m3)</t>
  </si>
  <si>
    <t>Polog
(in m3)</t>
  </si>
  <si>
    <t>Northeast
(in m3)</t>
  </si>
  <si>
    <t>Skopje
(in m3)</t>
  </si>
  <si>
    <t>Total
(in m3)</t>
  </si>
  <si>
    <t>Industrial wood</t>
  </si>
  <si>
    <t>Fuel wood</t>
  </si>
  <si>
    <t>Residue</t>
  </si>
  <si>
    <t>Total</t>
  </si>
  <si>
    <t>State Forest
(in m3)</t>
  </si>
  <si>
    <t>Private Forest
(in %)</t>
  </si>
  <si>
    <t>State Forest
(in %)</t>
  </si>
  <si>
    <t>Private Forest
(in m3)</t>
  </si>
  <si>
    <t>ES335M16</t>
  </si>
  <si>
    <t>Data for 2014 refer only to state forests; there are no data available for private forests.</t>
  </si>
  <si>
    <t>Ownership</t>
  </si>
  <si>
    <t>Assortment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</si>
</sst>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84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5" xfId="0" applyFill="1" applyBorder="1" applyProtection="1"/>
    <xf numFmtId="0" fontId="0" fillId="0" borderId="10" xfId="0" applyFill="1" applyBorder="1" applyProtection="1"/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3" fontId="0" fillId="0" borderId="20" xfId="0" applyNumberFormat="1" applyFill="1" applyBorder="1" applyAlignment="1" applyProtection="1">
      <alignment horizontal="right"/>
    </xf>
    <xf numFmtId="0" fontId="2" fillId="0" borderId="13" xfId="0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3" fontId="0" fillId="0" borderId="21" xfId="0" applyNumberFormat="1" applyFill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3" fontId="0" fillId="0" borderId="15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right"/>
    </xf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0" fillId="0" borderId="9" xfId="0" applyNumberFormat="1" applyFont="1" applyFill="1" applyBorder="1" applyProtection="1"/>
    <xf numFmtId="164" fontId="0" fillId="0" borderId="15" xfId="1" applyNumberFormat="1" applyFont="1" applyFill="1" applyBorder="1" applyAlignment="1" applyProtection="1">
      <alignment horizontal="right"/>
    </xf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21" xfId="1" applyNumberFormat="1" applyFont="1" applyFill="1" applyBorder="1" applyAlignment="1" applyProtection="1">
      <alignment horizontal="right"/>
    </xf>
    <xf numFmtId="164" fontId="0" fillId="0" borderId="20" xfId="1" applyNumberFormat="1" applyFont="1" applyFill="1" applyBorder="1" applyAlignment="1" applyProtection="1">
      <alignment horizontal="right"/>
    </xf>
    <xf numFmtId="164" fontId="0" fillId="0" borderId="0" xfId="1" applyNumberFormat="1" applyFont="1" applyFill="1" applyProtection="1"/>
    <xf numFmtId="164" fontId="0" fillId="2" borderId="3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/>
    </xf>
    <xf numFmtId="164" fontId="0" fillId="2" borderId="1" xfId="1" applyNumberFormat="1" applyFont="1" applyFill="1" applyBorder="1" applyAlignment="1" applyProtection="1">
      <alignment horizontal="right"/>
    </xf>
    <xf numFmtId="164" fontId="0" fillId="2" borderId="8" xfId="1" applyNumberFormat="1" applyFont="1" applyFill="1" applyBorder="1" applyAlignment="1" applyProtection="1">
      <alignment horizontal="right"/>
    </xf>
    <xf numFmtId="164" fontId="3" fillId="2" borderId="3" xfId="1" applyNumberFormat="1" applyFont="1" applyFill="1" applyBorder="1" applyAlignment="1" applyProtection="1">
      <alignment horizontal="right"/>
    </xf>
    <xf numFmtId="0" fontId="0" fillId="0" borderId="22" xfId="0" applyFill="1" applyBorder="1" applyProtection="1"/>
    <xf numFmtId="0" fontId="1" fillId="0" borderId="0" xfId="0" applyFont="1" applyFill="1" applyProtection="1"/>
    <xf numFmtId="164" fontId="2" fillId="2" borderId="13" xfId="1" applyNumberFormat="1" applyFont="1" applyFill="1" applyBorder="1" applyAlignment="1" applyProtection="1">
      <alignment wrapText="1"/>
    </xf>
    <xf numFmtId="3" fontId="0" fillId="0" borderId="2" xfId="0" applyNumberFormat="1" applyFill="1" applyBorder="1" applyAlignment="1" applyProtection="1">
      <alignment horizontal="right"/>
    </xf>
    <xf numFmtId="164" fontId="0" fillId="2" borderId="4" xfId="1" applyNumberFormat="1" applyFont="1" applyFill="1" applyBorder="1" applyAlignment="1" applyProtection="1">
      <alignment horizontal="right"/>
    </xf>
    <xf numFmtId="3" fontId="0" fillId="0" borderId="5" xfId="0" applyNumberFormat="1" applyFill="1" applyBorder="1" applyAlignment="1" applyProtection="1">
      <alignment horizontal="right"/>
    </xf>
    <xf numFmtId="164" fontId="3" fillId="2" borderId="6" xfId="1" applyNumberFormat="1" applyFont="1" applyFill="1" applyBorder="1" applyAlignment="1" applyProtection="1">
      <alignment horizontal="right"/>
    </xf>
    <xf numFmtId="164" fontId="0" fillId="2" borderId="6" xfId="1" applyNumberFormat="1" applyFont="1" applyFill="1" applyBorder="1" applyAlignment="1" applyProtection="1">
      <alignment horizontal="right"/>
    </xf>
    <xf numFmtId="3" fontId="0" fillId="0" borderId="7" xfId="0" applyNumberFormat="1" applyFill="1" applyBorder="1" applyAlignment="1" applyProtection="1">
      <alignment horizontal="right"/>
    </xf>
    <xf numFmtId="164" fontId="3" fillId="2" borderId="4" xfId="1" applyNumberFormat="1" applyFont="1" applyFill="1" applyBorder="1" applyAlignment="1" applyProtection="1">
      <alignment horizontal="right"/>
    </xf>
    <xf numFmtId="164" fontId="0" fillId="2" borderId="9" xfId="1" applyNumberFormat="1" applyFont="1" applyFill="1" applyBorder="1" applyAlignment="1" applyProtection="1">
      <alignment horizontal="right"/>
    </xf>
    <xf numFmtId="3" fontId="0" fillId="2" borderId="6" xfId="0" applyNumberFormat="1" applyFill="1" applyBorder="1" applyAlignment="1" applyProtection="1">
      <alignment horizontal="right"/>
    </xf>
    <xf numFmtId="164" fontId="3" fillId="2" borderId="24" xfId="1" applyNumberFormat="1" applyFont="1" applyFill="1" applyBorder="1" applyAlignment="1" applyProtection="1">
      <alignment horizontal="right"/>
    </xf>
    <xf numFmtId="164" fontId="3" fillId="2" borderId="25" xfId="1" applyNumberFormat="1" applyFont="1" applyFill="1" applyBorder="1" applyAlignment="1" applyProtection="1">
      <alignment horizontal="right"/>
    </xf>
    <xf numFmtId="164" fontId="0" fillId="2" borderId="26" xfId="1" applyNumberFormat="1" applyFont="1" applyFill="1" applyBorder="1" applyAlignment="1" applyProtection="1">
      <alignment horizontal="right"/>
    </xf>
    <xf numFmtId="164" fontId="0" fillId="0" borderId="27" xfId="1" applyNumberFormat="1" applyFont="1" applyFill="1" applyBorder="1" applyAlignment="1" applyProtection="1">
      <alignment horizontal="right"/>
    </xf>
    <xf numFmtId="164" fontId="0" fillId="0" borderId="28" xfId="1" applyNumberFormat="1" applyFont="1" applyFill="1" applyBorder="1" applyAlignment="1" applyProtection="1">
      <alignment horizontal="right"/>
    </xf>
    <xf numFmtId="164" fontId="0" fillId="0" borderId="29" xfId="1" applyNumberFormat="1" applyFont="1" applyFill="1" applyBorder="1" applyAlignment="1" applyProtection="1">
      <alignment horizontal="right"/>
    </xf>
    <xf numFmtId="0" fontId="2" fillId="0" borderId="19" xfId="0" applyFont="1" applyFill="1" applyBorder="1" applyProtection="1"/>
    <xf numFmtId="0" fontId="0" fillId="0" borderId="21" xfId="0" applyFont="1" applyFill="1" applyBorder="1" applyProtection="1"/>
    <xf numFmtId="0" fontId="0" fillId="0" borderId="20" xfId="0" applyFont="1" applyFill="1" applyBorder="1" applyProtection="1"/>
    <xf numFmtId="0" fontId="0" fillId="0" borderId="15" xfId="0" applyFont="1" applyFill="1" applyBorder="1" applyProtection="1"/>
    <xf numFmtId="0" fontId="0" fillId="0" borderId="21" xfId="0" applyFont="1" applyFill="1" applyBorder="1" applyAlignment="1" applyProtection="1">
      <alignment wrapText="1"/>
    </xf>
    <xf numFmtId="0" fontId="0" fillId="0" borderId="20" xfId="0" applyFont="1" applyFill="1" applyBorder="1" applyAlignment="1" applyProtection="1">
      <alignment wrapText="1"/>
    </xf>
    <xf numFmtId="0" fontId="0" fillId="0" borderId="15" xfId="0" applyFont="1" applyFill="1" applyBorder="1" applyAlignment="1" applyProtection="1">
      <alignment wrapText="1"/>
    </xf>
    <xf numFmtId="0" fontId="0" fillId="0" borderId="23" xfId="0" applyFill="1" applyBorder="1" applyProtection="1"/>
    <xf numFmtId="0" fontId="0" fillId="0" borderId="30" xfId="0" applyFill="1" applyBorder="1" applyProtection="1"/>
    <xf numFmtId="0" fontId="0" fillId="0" borderId="31" xfId="0" applyFill="1" applyBorder="1" applyProtection="1"/>
    <xf numFmtId="0" fontId="0" fillId="0" borderId="32" xfId="0" applyFill="1" applyBorder="1" applyProtection="1"/>
    <xf numFmtId="0" fontId="0" fillId="0" borderId="33" xfId="0" applyFill="1" applyBorder="1" applyProtection="1"/>
    <xf numFmtId="0" fontId="0" fillId="0" borderId="34" xfId="0" applyFill="1" applyBorder="1" applyProtection="1"/>
    <xf numFmtId="0" fontId="0" fillId="3" borderId="0" xfId="0" applyFill="1" applyProtection="1"/>
    <xf numFmtId="164" fontId="0" fillId="3" borderId="0" xfId="1" applyNumberFormat="1" applyFont="1" applyFill="1" applyProtection="1"/>
    <xf numFmtId="0" fontId="2" fillId="0" borderId="16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wrapText="1"/>
    </xf>
    <xf numFmtId="164" fontId="2" fillId="0" borderId="36" xfId="1" applyNumberFormat="1" applyFont="1" applyFill="1" applyBorder="1" applyAlignment="1" applyProtection="1">
      <alignment wrapText="1"/>
    </xf>
    <xf numFmtId="0" fontId="2" fillId="2" borderId="36" xfId="0" applyFont="1" applyFill="1" applyBorder="1" applyAlignment="1" applyProtection="1">
      <alignment wrapText="1"/>
    </xf>
    <xf numFmtId="164" fontId="2" fillId="2" borderId="36" xfId="1" applyNumberFormat="1" applyFont="1" applyFill="1" applyBorder="1" applyAlignment="1" applyProtection="1">
      <alignment wrapText="1"/>
    </xf>
    <xf numFmtId="0" fontId="2" fillId="0" borderId="36" xfId="0" applyFont="1" applyFill="1" applyBorder="1" applyAlignment="1" applyProtection="1">
      <alignment wrapText="1"/>
    </xf>
    <xf numFmtId="0" fontId="2" fillId="0" borderId="17" xfId="0" applyFont="1" applyFill="1" applyBorder="1" applyAlignment="1" applyProtection="1">
      <alignment horizontal="center"/>
    </xf>
    <xf numFmtId="164" fontId="2" fillId="2" borderId="37" xfId="1" applyNumberFormat="1" applyFont="1" applyFill="1" applyBorder="1" applyAlignment="1" applyProtection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7.42578125" customWidth="1"/>
    <col min="2" max="2" width="37.42578125" customWidth="1"/>
    <col min="3" max="4" width="10.7109375" customWidth="1"/>
    <col min="5" max="5" width="10.7109375" style="33" customWidth="1"/>
    <col min="6" max="6" width="10.7109375" customWidth="1"/>
    <col min="7" max="7" width="10.7109375" style="33" customWidth="1"/>
    <col min="8" max="8" width="10.7109375" customWidth="1"/>
    <col min="9" max="9" width="10.7109375" style="33" customWidth="1"/>
    <col min="10" max="10" width="10.7109375" customWidth="1"/>
    <col min="11" max="11" width="10.7109375" style="33" customWidth="1"/>
    <col min="12" max="12" width="10.7109375" customWidth="1"/>
    <col min="13" max="13" width="10.7109375" style="33" customWidth="1"/>
    <col min="14" max="14" width="10.7109375" customWidth="1"/>
    <col min="15" max="15" width="10.7109375" style="33" customWidth="1"/>
    <col min="16" max="16" width="10.7109375" customWidth="1"/>
    <col min="17" max="17" width="10.7109375" style="33" customWidth="1"/>
    <col min="18" max="18" width="10.7109375" customWidth="1"/>
    <col min="19" max="19" width="10.7109375" style="33" customWidth="1"/>
    <col min="20" max="21" width="12.7109375" customWidth="1"/>
  </cols>
  <sheetData>
    <row r="1" spans="1:25" ht="19.5" thickBot="1" x14ac:dyDescent="0.35">
      <c r="A1" s="76"/>
      <c r="B1" s="40" t="s">
        <v>26</v>
      </c>
      <c r="C1" s="5"/>
      <c r="D1" s="8"/>
      <c r="E1" s="29"/>
      <c r="F1" s="8"/>
      <c r="G1" s="29"/>
      <c r="H1" s="8"/>
      <c r="I1" s="29"/>
      <c r="J1" s="8"/>
      <c r="K1" s="29"/>
      <c r="L1" s="8"/>
      <c r="M1" s="29"/>
      <c r="N1" s="8"/>
      <c r="O1" s="29"/>
      <c r="P1" s="8"/>
      <c r="Q1" s="29"/>
      <c r="R1" s="8"/>
      <c r="S1" s="29"/>
      <c r="T1" s="8"/>
      <c r="U1" s="8"/>
    </row>
    <row r="2" spans="1:25" ht="15.75" thickBot="1" x14ac:dyDescent="0.3">
      <c r="A2" s="8"/>
      <c r="B2" s="8"/>
      <c r="C2" s="10"/>
      <c r="D2" s="72" t="s">
        <v>46</v>
      </c>
      <c r="E2" s="73"/>
      <c r="F2" s="73"/>
      <c r="G2" s="82"/>
      <c r="H2" s="72" t="s">
        <v>14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82"/>
      <c r="X2" s="74"/>
      <c r="Y2" s="75"/>
    </row>
    <row r="3" spans="1:25" ht="45.75" thickBot="1" x14ac:dyDescent="0.3">
      <c r="A3" s="64" t="s">
        <v>23</v>
      </c>
      <c r="B3" s="57" t="s">
        <v>47</v>
      </c>
      <c r="C3" s="12" t="s">
        <v>13</v>
      </c>
      <c r="D3" s="13" t="s">
        <v>40</v>
      </c>
      <c r="E3" s="30" t="s">
        <v>42</v>
      </c>
      <c r="F3" s="21" t="s">
        <v>43</v>
      </c>
      <c r="G3" s="41" t="s">
        <v>41</v>
      </c>
      <c r="H3" s="77" t="s">
        <v>27</v>
      </c>
      <c r="I3" s="78" t="s">
        <v>15</v>
      </c>
      <c r="J3" s="79" t="s">
        <v>28</v>
      </c>
      <c r="K3" s="80" t="s">
        <v>16</v>
      </c>
      <c r="L3" s="81" t="s">
        <v>29</v>
      </c>
      <c r="M3" s="78" t="s">
        <v>17</v>
      </c>
      <c r="N3" s="79" t="s">
        <v>30</v>
      </c>
      <c r="O3" s="80" t="s">
        <v>18</v>
      </c>
      <c r="P3" s="81" t="s">
        <v>31</v>
      </c>
      <c r="Q3" s="78" t="s">
        <v>31</v>
      </c>
      <c r="R3" s="79" t="s">
        <v>32</v>
      </c>
      <c r="S3" s="80" t="s">
        <v>19</v>
      </c>
      <c r="T3" s="81" t="s">
        <v>33</v>
      </c>
      <c r="U3" s="78" t="s">
        <v>20</v>
      </c>
      <c r="V3" s="79" t="s">
        <v>34</v>
      </c>
      <c r="W3" s="83" t="s">
        <v>21</v>
      </c>
      <c r="X3" s="13" t="s">
        <v>35</v>
      </c>
      <c r="Y3" s="9" t="s">
        <v>22</v>
      </c>
    </row>
    <row r="4" spans="1:25" x14ac:dyDescent="0.25">
      <c r="A4" s="65">
        <v>1</v>
      </c>
      <c r="B4" s="58" t="s">
        <v>36</v>
      </c>
      <c r="C4" s="25">
        <v>2010</v>
      </c>
      <c r="D4" s="42">
        <v>106875</v>
      </c>
      <c r="E4" s="31">
        <f>D4/D$28</f>
        <v>0.16152384809881709</v>
      </c>
      <c r="F4" s="22">
        <v>16232</v>
      </c>
      <c r="G4" s="43">
        <f>F4/F$28</f>
        <v>7.7493399788984216E-2</v>
      </c>
      <c r="H4" s="17">
        <v>21283</v>
      </c>
      <c r="I4" s="31">
        <f>H4/H$28</f>
        <v>0.2489618304537532</v>
      </c>
      <c r="J4" s="22">
        <v>32195</v>
      </c>
      <c r="K4" s="34">
        <f>J4/J$28</f>
        <v>0.19054918648902988</v>
      </c>
      <c r="L4" s="18">
        <v>12248</v>
      </c>
      <c r="M4" s="31">
        <f>L4/L$28</f>
        <v>7.2651778034819231E-2</v>
      </c>
      <c r="N4" s="22">
        <v>21553</v>
      </c>
      <c r="O4" s="34">
        <f>N4/N$28</f>
        <v>0.17430228138419609</v>
      </c>
      <c r="P4" s="18">
        <v>22108</v>
      </c>
      <c r="Q4" s="31">
        <f>P4/P$28</f>
        <v>0.15659330929799337</v>
      </c>
      <c r="R4" s="22">
        <v>4809</v>
      </c>
      <c r="S4" s="34">
        <f>R4/R$28</f>
        <v>6.5256330230412246E-2</v>
      </c>
      <c r="T4" s="18">
        <v>5256</v>
      </c>
      <c r="U4" s="31">
        <f>T4/T$28</f>
        <v>8.150732728541521E-2</v>
      </c>
      <c r="V4" s="22">
        <v>3655</v>
      </c>
      <c r="W4" s="34">
        <f>V4/V$28</f>
        <v>8.1067293616643749E-2</v>
      </c>
      <c r="X4" s="14">
        <f>SUM(H4,J4,L4,N4,P4,R4,T4,V4)</f>
        <v>123107</v>
      </c>
      <c r="Y4" s="31">
        <f>X4/X$28</f>
        <v>0.1413187469149266</v>
      </c>
    </row>
    <row r="5" spans="1:25" x14ac:dyDescent="0.25">
      <c r="A5" s="66">
        <v>2</v>
      </c>
      <c r="B5" s="59" t="s">
        <v>36</v>
      </c>
      <c r="C5" s="26">
        <v>2011</v>
      </c>
      <c r="D5" s="44">
        <v>123436</v>
      </c>
      <c r="E5" s="32">
        <f>D5/D$29</f>
        <v>0.18769197082955727</v>
      </c>
      <c r="F5" s="23">
        <v>19464</v>
      </c>
      <c r="G5" s="45">
        <f>F5/F$29</f>
        <v>9.7656426388909798E-2</v>
      </c>
      <c r="H5" s="11">
        <v>28162</v>
      </c>
      <c r="I5" s="32">
        <f>H5/H$29</f>
        <v>0.30564358584762319</v>
      </c>
      <c r="J5" s="23">
        <v>31198</v>
      </c>
      <c r="K5" s="35">
        <f>J5/J$29</f>
        <v>0.20963298437059036</v>
      </c>
      <c r="L5" s="6">
        <v>12818</v>
      </c>
      <c r="M5" s="32">
        <f>L5/L$29</f>
        <v>7.7586102536166088E-2</v>
      </c>
      <c r="N5" s="23">
        <v>24883</v>
      </c>
      <c r="O5" s="35">
        <f>N5/N$29</f>
        <v>0.20680684840425531</v>
      </c>
      <c r="P5" s="6">
        <v>32332</v>
      </c>
      <c r="Q5" s="32">
        <f>P5/P$29</f>
        <v>0.22813033600045157</v>
      </c>
      <c r="R5" s="23">
        <v>8032</v>
      </c>
      <c r="S5" s="35">
        <f>R5/R$29</f>
        <v>9.4613218993321008E-2</v>
      </c>
      <c r="T5" s="6">
        <v>5422</v>
      </c>
      <c r="U5" s="32">
        <f>T5/T$29</f>
        <v>9.748817807504899E-2</v>
      </c>
      <c r="V5" s="23">
        <v>53</v>
      </c>
      <c r="W5" s="35">
        <f>V5/V$29</f>
        <v>1.0987871877267544E-3</v>
      </c>
      <c r="X5" s="15">
        <f t="shared" ref="X5:X27" si="0">SUM(H5,J5,L5,N5,P5,R5,T5,V5)</f>
        <v>142900</v>
      </c>
      <c r="Y5" s="32">
        <f>X5/X$29</f>
        <v>0.16675165672263564</v>
      </c>
    </row>
    <row r="6" spans="1:25" x14ac:dyDescent="0.25">
      <c r="A6" s="66">
        <v>3</v>
      </c>
      <c r="B6" s="59" t="s">
        <v>36</v>
      </c>
      <c r="C6" s="26">
        <v>2012</v>
      </c>
      <c r="D6" s="44">
        <v>116434</v>
      </c>
      <c r="E6" s="32">
        <f>D6/D$30</f>
        <v>0.18756201915022488</v>
      </c>
      <c r="F6" s="23">
        <v>10262</v>
      </c>
      <c r="G6" s="45">
        <f>F6/F$30</f>
        <v>6.4841844536275284E-2</v>
      </c>
      <c r="H6" s="11">
        <v>25161</v>
      </c>
      <c r="I6" s="32">
        <f>H6/H$30</f>
        <v>0.28534975503538379</v>
      </c>
      <c r="J6" s="23">
        <v>33162</v>
      </c>
      <c r="K6" s="35">
        <f>J6/J$30</f>
        <v>0.23787730976701479</v>
      </c>
      <c r="L6" s="6">
        <v>8623</v>
      </c>
      <c r="M6" s="32">
        <f>L6/L$30</f>
        <v>6.2822838575248258E-2</v>
      </c>
      <c r="N6" s="23">
        <v>26255</v>
      </c>
      <c r="O6" s="35">
        <f>N6/N$30</f>
        <v>0.21516435426108194</v>
      </c>
      <c r="P6" s="6">
        <v>21146</v>
      </c>
      <c r="Q6" s="32">
        <f>P6/P$30</f>
        <v>0.16650524807281947</v>
      </c>
      <c r="R6" s="23">
        <v>6456</v>
      </c>
      <c r="S6" s="35">
        <f>R6/R$30</f>
        <v>0.10960950764006791</v>
      </c>
      <c r="T6" s="6">
        <v>5769</v>
      </c>
      <c r="U6" s="32">
        <f>T6/T$30</f>
        <v>9.5323859881031064E-2</v>
      </c>
      <c r="V6" s="23">
        <v>124</v>
      </c>
      <c r="W6" s="35">
        <f>V6/V$30</f>
        <v>2.7102047953139687E-3</v>
      </c>
      <c r="X6" s="15">
        <f t="shared" si="0"/>
        <v>126696</v>
      </c>
      <c r="Y6" s="32">
        <f>X6/X$30</f>
        <v>0.1626313478931708</v>
      </c>
    </row>
    <row r="7" spans="1:25" x14ac:dyDescent="0.25">
      <c r="A7" s="66">
        <v>4</v>
      </c>
      <c r="B7" s="59" t="s">
        <v>36</v>
      </c>
      <c r="C7" s="26">
        <v>2013</v>
      </c>
      <c r="D7" s="44">
        <v>103210</v>
      </c>
      <c r="E7" s="32">
        <f>D7/D$31</f>
        <v>0.18214868740348555</v>
      </c>
      <c r="F7" s="23">
        <v>10925</v>
      </c>
      <c r="G7" s="46">
        <f>F7/F$31</f>
        <v>8.7158744594961146E-2</v>
      </c>
      <c r="H7" s="11">
        <v>21674</v>
      </c>
      <c r="I7" s="32">
        <f>H7/H$31</f>
        <v>0.25916847026749096</v>
      </c>
      <c r="J7" s="23">
        <v>31104</v>
      </c>
      <c r="K7" s="36">
        <f>J7/J$31</f>
        <v>0.23700813801091164</v>
      </c>
      <c r="L7" s="6">
        <v>11653</v>
      </c>
      <c r="M7" s="32">
        <f>L7/L$31</f>
        <v>0.10238095238095238</v>
      </c>
      <c r="N7" s="23">
        <v>23929</v>
      </c>
      <c r="O7" s="36">
        <f>N7/N$31</f>
        <v>0.22528620923401371</v>
      </c>
      <c r="P7" s="6">
        <v>14660</v>
      </c>
      <c r="Q7" s="32">
        <f>P7/P$31</f>
        <v>0.13270090700074225</v>
      </c>
      <c r="R7" s="23">
        <v>7295</v>
      </c>
      <c r="S7" s="36">
        <f>R7/R$31</f>
        <v>0.16124041288155075</v>
      </c>
      <c r="T7" s="6">
        <v>3613</v>
      </c>
      <c r="U7" s="32">
        <f>T7/T$31</f>
        <v>7.8702594375585425E-2</v>
      </c>
      <c r="V7" s="23">
        <v>207</v>
      </c>
      <c r="W7" s="36">
        <f>V7/V$31</f>
        <v>3.7333621902391517E-3</v>
      </c>
      <c r="X7" s="15">
        <f t="shared" si="0"/>
        <v>114135</v>
      </c>
      <c r="Y7" s="32">
        <f>X7/X$31</f>
        <v>0.16494188340262814</v>
      </c>
    </row>
    <row r="8" spans="1:25" x14ac:dyDescent="0.25">
      <c r="A8" s="66">
        <v>5</v>
      </c>
      <c r="B8" s="59" t="s">
        <v>36</v>
      </c>
      <c r="C8" s="26">
        <v>2014</v>
      </c>
      <c r="D8" s="44">
        <v>107364</v>
      </c>
      <c r="E8" s="32">
        <f>D8/D$32</f>
        <v>0.20195020653228901</v>
      </c>
      <c r="F8" s="23" t="s">
        <v>12</v>
      </c>
      <c r="G8" s="50" t="s">
        <v>12</v>
      </c>
      <c r="H8" s="11">
        <v>18688</v>
      </c>
      <c r="I8" s="32">
        <f>H8/H$32</f>
        <v>0.29238375367670066</v>
      </c>
      <c r="J8" s="23">
        <v>25945</v>
      </c>
      <c r="K8" s="35">
        <f>J8/J$32</f>
        <v>0.35351746126909295</v>
      </c>
      <c r="L8" s="6">
        <v>10897</v>
      </c>
      <c r="M8" s="32">
        <f>L8/L$32</f>
        <v>0.10499084690239907</v>
      </c>
      <c r="N8" s="23">
        <v>24987</v>
      </c>
      <c r="O8" s="35">
        <f>N8/N$32</f>
        <v>0.27886343091191146</v>
      </c>
      <c r="P8" s="6">
        <v>16900</v>
      </c>
      <c r="Q8" s="32">
        <f>P8/P$32</f>
        <v>0.15860800360387417</v>
      </c>
      <c r="R8" s="23">
        <v>7753</v>
      </c>
      <c r="S8" s="35">
        <f>R8/R$32</f>
        <v>0.16338271552904979</v>
      </c>
      <c r="T8" s="6">
        <v>1431</v>
      </c>
      <c r="U8" s="32">
        <f>T8/T$32</f>
        <v>7.7443446260417798E-2</v>
      </c>
      <c r="V8" s="23">
        <v>763</v>
      </c>
      <c r="W8" s="35">
        <f>V8/V$32</f>
        <v>2.6816152953994307E-2</v>
      </c>
      <c r="X8" s="15">
        <f t="shared" si="0"/>
        <v>107364</v>
      </c>
      <c r="Y8" s="32">
        <f>X8/X$32</f>
        <v>0.20195020653228901</v>
      </c>
    </row>
    <row r="9" spans="1:25" x14ac:dyDescent="0.25">
      <c r="A9" s="66">
        <v>6</v>
      </c>
      <c r="B9" s="59" t="s">
        <v>36</v>
      </c>
      <c r="C9" s="26">
        <v>2015</v>
      </c>
      <c r="D9" s="44">
        <v>112877</v>
      </c>
      <c r="E9" s="32">
        <f>D9/D$33</f>
        <v>0.18257825856990581</v>
      </c>
      <c r="F9" s="23">
        <v>13384</v>
      </c>
      <c r="G9" s="46">
        <f>F9/F$33</f>
        <v>5.7915575845431534E-2</v>
      </c>
      <c r="H9" s="11">
        <v>15953</v>
      </c>
      <c r="I9" s="32">
        <f>H9/H$33</f>
        <v>0.21824126515089332</v>
      </c>
      <c r="J9" s="23">
        <v>43086</v>
      </c>
      <c r="K9" s="36">
        <f>J9/J$33</f>
        <v>0.24034942877543736</v>
      </c>
      <c r="L9" s="6">
        <v>12460</v>
      </c>
      <c r="M9" s="32">
        <f>L9/L$33</f>
        <v>7.6157645102928953E-2</v>
      </c>
      <c r="N9" s="23">
        <v>20468</v>
      </c>
      <c r="O9" s="36">
        <f>N9/N$33</f>
        <v>0.17767206881884706</v>
      </c>
      <c r="P9" s="6">
        <v>22171</v>
      </c>
      <c r="Q9" s="32">
        <f>P9/P$33</f>
        <v>0.14446189231982173</v>
      </c>
      <c r="R9" s="23">
        <v>6530</v>
      </c>
      <c r="S9" s="36">
        <f>R9/R$33</f>
        <v>0.10782694848084544</v>
      </c>
      <c r="T9" s="6">
        <v>4542</v>
      </c>
      <c r="U9" s="32">
        <f>T9/T$33</f>
        <v>5.6232357747734364E-2</v>
      </c>
      <c r="V9" s="23">
        <v>1051</v>
      </c>
      <c r="W9" s="36">
        <f>V9/V$33</f>
        <v>4.499529069269629E-2</v>
      </c>
      <c r="X9" s="15">
        <f t="shared" si="0"/>
        <v>126261</v>
      </c>
      <c r="Y9" s="32">
        <f>X9/X$33</f>
        <v>0.14865883150798154</v>
      </c>
    </row>
    <row r="10" spans="1:25" x14ac:dyDescent="0.25">
      <c r="A10" s="66">
        <v>7</v>
      </c>
      <c r="B10" s="59" t="s">
        <v>36</v>
      </c>
      <c r="C10" s="26">
        <v>2016</v>
      </c>
      <c r="D10" s="44">
        <v>114323</v>
      </c>
      <c r="E10" s="32">
        <f>D10/D$34</f>
        <v>0.17448352278970952</v>
      </c>
      <c r="F10" s="23">
        <v>18365</v>
      </c>
      <c r="G10" s="46">
        <f>F10/F$34</f>
        <v>7.8190859780137442E-2</v>
      </c>
      <c r="H10" s="11">
        <v>20905</v>
      </c>
      <c r="I10" s="32">
        <f>H10/H$34</f>
        <v>0.20597479629136986</v>
      </c>
      <c r="J10" s="23">
        <v>43183</v>
      </c>
      <c r="K10" s="36">
        <f>J10/J$34</f>
        <v>0.23604749046145773</v>
      </c>
      <c r="L10" s="6">
        <v>13525</v>
      </c>
      <c r="M10" s="32">
        <f>L10/L$34</f>
        <v>7.5070908011078852E-2</v>
      </c>
      <c r="N10" s="23">
        <v>24556</v>
      </c>
      <c r="O10" s="36">
        <f>N10/N$34</f>
        <v>0.18854856914701659</v>
      </c>
      <c r="P10" s="6">
        <v>16320</v>
      </c>
      <c r="Q10" s="32">
        <f>P10/P$34</f>
        <v>0.11822317521949523</v>
      </c>
      <c r="R10" s="23">
        <v>7896</v>
      </c>
      <c r="S10" s="36">
        <f>R10/R$34</f>
        <v>0.12789322794343932</v>
      </c>
      <c r="T10" s="6">
        <v>3492</v>
      </c>
      <c r="U10" s="32">
        <f>T10/T$34</f>
        <v>5.3550069007820889E-2</v>
      </c>
      <c r="V10" s="23">
        <v>2811</v>
      </c>
      <c r="W10" s="36">
        <f>V10/V$34</f>
        <v>9.2913333774046411E-2</v>
      </c>
      <c r="X10" s="15">
        <f t="shared" si="0"/>
        <v>132688</v>
      </c>
      <c r="Y10" s="32">
        <f>X10/X$34</f>
        <v>0.14907390555027514</v>
      </c>
    </row>
    <row r="11" spans="1:25" ht="15.75" thickBot="1" x14ac:dyDescent="0.3">
      <c r="A11" s="67">
        <v>8</v>
      </c>
      <c r="B11" s="60" t="s">
        <v>36</v>
      </c>
      <c r="C11" s="27">
        <v>2017</v>
      </c>
      <c r="D11" s="47">
        <v>96626</v>
      </c>
      <c r="E11" s="28">
        <f>D11/D$35</f>
        <v>0.16664338426143899</v>
      </c>
      <c r="F11" s="24">
        <v>23729</v>
      </c>
      <c r="G11" s="49">
        <f>F11/F$35</f>
        <v>0.10425563698353281</v>
      </c>
      <c r="H11" s="19">
        <v>16245</v>
      </c>
      <c r="I11" s="28">
        <f>H11/H$35</f>
        <v>0.18697128388099213</v>
      </c>
      <c r="J11" s="24">
        <v>40981</v>
      </c>
      <c r="K11" s="49">
        <f>J11/J$35</f>
        <v>0.22649445107662378</v>
      </c>
      <c r="L11" s="20">
        <v>12356</v>
      </c>
      <c r="M11" s="28">
        <f>L11/L$35</f>
        <v>7.7500611549824058E-2</v>
      </c>
      <c r="N11" s="24">
        <v>20333</v>
      </c>
      <c r="O11" s="49">
        <f>N11/N$35</f>
        <v>0.1748052751938651</v>
      </c>
      <c r="P11" s="20">
        <v>12291</v>
      </c>
      <c r="Q11" s="28">
        <f>P11/P$35</f>
        <v>0.11371290059951152</v>
      </c>
      <c r="R11" s="24">
        <v>12935</v>
      </c>
      <c r="S11" s="49">
        <f>R11/R$35</f>
        <v>0.18523822480631255</v>
      </c>
      <c r="T11" s="20">
        <v>2368</v>
      </c>
      <c r="U11" s="28">
        <f>T11/T$35</f>
        <v>3.7698602222434492E-2</v>
      </c>
      <c r="V11" s="24">
        <v>2846</v>
      </c>
      <c r="W11" s="49">
        <f>V11/V$35</f>
        <v>0.122990492653414</v>
      </c>
      <c r="X11" s="16">
        <f t="shared" si="0"/>
        <v>120355</v>
      </c>
      <c r="Y11" s="28">
        <f>X11/X$35</f>
        <v>0.14905733050464368</v>
      </c>
    </row>
    <row r="12" spans="1:25" x14ac:dyDescent="0.25">
      <c r="A12" s="65">
        <v>9</v>
      </c>
      <c r="B12" s="58" t="s">
        <v>37</v>
      </c>
      <c r="C12" s="25">
        <v>2010</v>
      </c>
      <c r="D12" s="42">
        <v>494109</v>
      </c>
      <c r="E12" s="31">
        <f>D12/D$28</f>
        <v>0.74676385553458158</v>
      </c>
      <c r="F12" s="22">
        <v>181164</v>
      </c>
      <c r="G12" s="43">
        <f>F12/F$28</f>
        <v>0.864897380444279</v>
      </c>
      <c r="H12" s="17">
        <v>58100</v>
      </c>
      <c r="I12" s="31">
        <f>H12/H$28</f>
        <v>0.67963550013452334</v>
      </c>
      <c r="J12" s="22">
        <v>124364</v>
      </c>
      <c r="K12" s="34">
        <f>J12/J$28</f>
        <v>0.7360602276291881</v>
      </c>
      <c r="L12" s="18">
        <v>146798</v>
      </c>
      <c r="M12" s="31">
        <f>L12/L$28</f>
        <v>0.87076548921908825</v>
      </c>
      <c r="N12" s="22">
        <v>80236</v>
      </c>
      <c r="O12" s="34">
        <f>N12/N$28</f>
        <v>0.64888033448440396</v>
      </c>
      <c r="P12" s="18">
        <v>111005</v>
      </c>
      <c r="Q12" s="31">
        <f>P12/P$28</f>
        <v>0.78626019081887788</v>
      </c>
      <c r="R12" s="22">
        <v>62268</v>
      </c>
      <c r="S12" s="34">
        <f>R12/R$28</f>
        <v>0.84495345618367845</v>
      </c>
      <c r="T12" s="18">
        <v>54603</v>
      </c>
      <c r="U12" s="31">
        <f>T12/T$28</f>
        <v>0.84675505931612005</v>
      </c>
      <c r="V12" s="22">
        <v>37899</v>
      </c>
      <c r="W12" s="34">
        <f>V12/V$28</f>
        <v>0.84059353236037793</v>
      </c>
      <c r="X12" s="14">
        <f t="shared" si="0"/>
        <v>675273</v>
      </c>
      <c r="Y12" s="31">
        <f>X12/X$28</f>
        <v>0.77516903332453246</v>
      </c>
    </row>
    <row r="13" spans="1:25" x14ac:dyDescent="0.25">
      <c r="A13" s="66">
        <v>10</v>
      </c>
      <c r="B13" s="59" t="s">
        <v>37</v>
      </c>
      <c r="C13" s="26">
        <v>2011</v>
      </c>
      <c r="D13" s="44">
        <v>463457</v>
      </c>
      <c r="E13" s="32">
        <f>D13/D$29</f>
        <v>0.70471465151782398</v>
      </c>
      <c r="F13" s="23">
        <v>172368</v>
      </c>
      <c r="G13" s="45">
        <f>F13/F$29</f>
        <v>0.86481930249710248</v>
      </c>
      <c r="H13" s="11">
        <v>53052</v>
      </c>
      <c r="I13" s="32">
        <f>H13/H$29</f>
        <v>0.57577599305404814</v>
      </c>
      <c r="J13" s="23">
        <v>102910</v>
      </c>
      <c r="K13" s="35">
        <f>J13/J$29</f>
        <v>0.69149722487266663</v>
      </c>
      <c r="L13" s="6">
        <v>144895</v>
      </c>
      <c r="M13" s="32">
        <f>L13/L$29</f>
        <v>0.87703528842079781</v>
      </c>
      <c r="N13" s="23">
        <v>76510</v>
      </c>
      <c r="O13" s="35">
        <f>N13/N$29</f>
        <v>0.63588763297872342</v>
      </c>
      <c r="P13" s="6">
        <v>99808</v>
      </c>
      <c r="Q13" s="32">
        <f>P13/P$29</f>
        <v>0.70423210984575868</v>
      </c>
      <c r="R13" s="23">
        <v>68240</v>
      </c>
      <c r="S13" s="35">
        <f>R13/R$29</f>
        <v>0.80383541634763767</v>
      </c>
      <c r="T13" s="6">
        <v>47827</v>
      </c>
      <c r="U13" s="32">
        <f>T13/T$29</f>
        <v>0.85993491198734195</v>
      </c>
      <c r="V13" s="23">
        <v>42583</v>
      </c>
      <c r="W13" s="35">
        <f>V13/V$29</f>
        <v>0.88282367575412046</v>
      </c>
      <c r="X13" s="15">
        <f t="shared" si="0"/>
        <v>635825</v>
      </c>
      <c r="Y13" s="32">
        <f>X13/X$29</f>
        <v>0.74195151949384042</v>
      </c>
    </row>
    <row r="14" spans="1:25" x14ac:dyDescent="0.25">
      <c r="A14" s="66">
        <v>11</v>
      </c>
      <c r="B14" s="59" t="s">
        <v>37</v>
      </c>
      <c r="C14" s="26">
        <v>2012</v>
      </c>
      <c r="D14" s="44">
        <v>437338</v>
      </c>
      <c r="E14" s="32">
        <f>D14/D$30</f>
        <v>0.70450210704022065</v>
      </c>
      <c r="F14" s="23">
        <v>142405</v>
      </c>
      <c r="G14" s="45">
        <f>F14/F$30</f>
        <v>0.89980538600548454</v>
      </c>
      <c r="H14" s="11">
        <v>52578</v>
      </c>
      <c r="I14" s="32">
        <f>H14/H$30</f>
        <v>0.59628470332063144</v>
      </c>
      <c r="J14" s="23">
        <v>93309</v>
      </c>
      <c r="K14" s="35">
        <f>J14/J$30</f>
        <v>0.66932313784000919</v>
      </c>
      <c r="L14" s="6">
        <v>113213</v>
      </c>
      <c r="M14" s="32">
        <f>L14/L$30</f>
        <v>0.82481294487064605</v>
      </c>
      <c r="N14" s="23">
        <v>78277</v>
      </c>
      <c r="O14" s="35">
        <f>N14/N$30</f>
        <v>0.64149381673946715</v>
      </c>
      <c r="P14" s="6">
        <v>99328</v>
      </c>
      <c r="Q14" s="32">
        <f>P14/P$30</f>
        <v>0.78211639461728044</v>
      </c>
      <c r="R14" s="23">
        <v>48779</v>
      </c>
      <c r="S14" s="35">
        <f>R14/R$30</f>
        <v>0.82816638370118845</v>
      </c>
      <c r="T14" s="6">
        <v>52388</v>
      </c>
      <c r="U14" s="32">
        <f>T14/T$30</f>
        <v>0.86563119629874419</v>
      </c>
      <c r="V14" s="23">
        <v>41871</v>
      </c>
      <c r="W14" s="35">
        <f>V14/V$30</f>
        <v>0.915153104714445</v>
      </c>
      <c r="X14" s="15">
        <f t="shared" si="0"/>
        <v>579743</v>
      </c>
      <c r="Y14" s="32">
        <f>X14/X$30</f>
        <v>0.74417807603736918</v>
      </c>
    </row>
    <row r="15" spans="1:25" x14ac:dyDescent="0.25">
      <c r="A15" s="66">
        <v>12</v>
      </c>
      <c r="B15" s="59" t="s">
        <v>37</v>
      </c>
      <c r="C15" s="26">
        <v>2013</v>
      </c>
      <c r="D15" s="44">
        <v>428031</v>
      </c>
      <c r="E15" s="32">
        <f>D15/D$31</f>
        <v>0.75540436796823296</v>
      </c>
      <c r="F15" s="23">
        <v>108393</v>
      </c>
      <c r="G15" s="46">
        <f>F15/F$31</f>
        <v>0.86475037097314633</v>
      </c>
      <c r="H15" s="11">
        <v>54796</v>
      </c>
      <c r="I15" s="32">
        <f>H15/H$31</f>
        <v>0.6552272537038587</v>
      </c>
      <c r="J15" s="23">
        <v>92194</v>
      </c>
      <c r="K15" s="36">
        <f>J15/J$31</f>
        <v>0.70250541010088696</v>
      </c>
      <c r="L15" s="6">
        <v>97039</v>
      </c>
      <c r="M15" s="32">
        <f>L15/L$31</f>
        <v>0.85256545422597085</v>
      </c>
      <c r="N15" s="23">
        <v>73429</v>
      </c>
      <c r="O15" s="36">
        <f>N15/N$31</f>
        <v>0.69131769224975526</v>
      </c>
      <c r="P15" s="6">
        <v>90617</v>
      </c>
      <c r="Q15" s="32">
        <f>P15/P$31</f>
        <v>0.82025634991038621</v>
      </c>
      <c r="R15" s="23">
        <v>35627</v>
      </c>
      <c r="S15" s="36">
        <f>R15/R$31</f>
        <v>0.78745883341069334</v>
      </c>
      <c r="T15" s="6">
        <v>40704</v>
      </c>
      <c r="U15" s="32">
        <f>T15/T$31</f>
        <v>0.88666216481146665</v>
      </c>
      <c r="V15" s="23">
        <v>52018</v>
      </c>
      <c r="W15" s="36">
        <f>V15/V$31</f>
        <v>0.93817407928434871</v>
      </c>
      <c r="X15" s="15">
        <f t="shared" si="0"/>
        <v>536424</v>
      </c>
      <c r="Y15" s="32">
        <f>X15/X$31</f>
        <v>0.77521167794604107</v>
      </c>
    </row>
    <row r="16" spans="1:25" x14ac:dyDescent="0.25">
      <c r="A16" s="66">
        <v>13</v>
      </c>
      <c r="B16" s="59" t="s">
        <v>37</v>
      </c>
      <c r="C16" s="26">
        <v>2014</v>
      </c>
      <c r="D16" s="44">
        <v>390517</v>
      </c>
      <c r="E16" s="32">
        <f>D16/D$32</f>
        <v>0.73455710298023458</v>
      </c>
      <c r="F16" s="23" t="s">
        <v>12</v>
      </c>
      <c r="G16" s="50" t="s">
        <v>12</v>
      </c>
      <c r="H16" s="11">
        <v>39843</v>
      </c>
      <c r="I16" s="32">
        <f>H16/H$32</f>
        <v>0.62336504161712247</v>
      </c>
      <c r="J16" s="23">
        <v>43179</v>
      </c>
      <c r="K16" s="35">
        <f>J16/J$32</f>
        <v>0.58834189478273902</v>
      </c>
      <c r="L16" s="6">
        <v>86883</v>
      </c>
      <c r="M16" s="32">
        <f>L16/L$32</f>
        <v>0.83710376722227575</v>
      </c>
      <c r="N16" s="23">
        <v>56849</v>
      </c>
      <c r="O16" s="35">
        <f>N16/N$32</f>
        <v>0.63445420354229209</v>
      </c>
      <c r="P16" s="6">
        <v>84929</v>
      </c>
      <c r="Q16" s="32">
        <f>P16/P$32</f>
        <v>0.79706622118777681</v>
      </c>
      <c r="R16" s="23">
        <v>36136</v>
      </c>
      <c r="S16" s="35">
        <f>R16/R$32</f>
        <v>0.7615113902176891</v>
      </c>
      <c r="T16" s="6">
        <v>16301</v>
      </c>
      <c r="U16" s="32">
        <f>T16/T$32</f>
        <v>0.88218421907132805</v>
      </c>
      <c r="V16" s="23">
        <v>26397</v>
      </c>
      <c r="W16" s="35">
        <f>V16/V$32</f>
        <v>0.92774048430745437</v>
      </c>
      <c r="X16" s="15">
        <f t="shared" si="0"/>
        <v>390517</v>
      </c>
      <c r="Y16" s="32">
        <f>X16/X$32</f>
        <v>0.73455710298023458</v>
      </c>
    </row>
    <row r="17" spans="1:25" x14ac:dyDescent="0.25">
      <c r="A17" s="66">
        <v>14</v>
      </c>
      <c r="B17" s="59" t="s">
        <v>37</v>
      </c>
      <c r="C17" s="26">
        <v>2015</v>
      </c>
      <c r="D17" s="44">
        <v>470415</v>
      </c>
      <c r="E17" s="32">
        <f>D17/D$33</f>
        <v>0.76089505838357008</v>
      </c>
      <c r="F17" s="23">
        <v>212671</v>
      </c>
      <c r="G17" s="46">
        <f>F17/F$33</f>
        <v>0.92027521149310887</v>
      </c>
      <c r="H17" s="11">
        <v>52035</v>
      </c>
      <c r="I17" s="32">
        <f>H17/H$33</f>
        <v>0.71185258146597719</v>
      </c>
      <c r="J17" s="23">
        <v>131150</v>
      </c>
      <c r="K17" s="36">
        <f>J17/J$33</f>
        <v>0.73160255265976437</v>
      </c>
      <c r="L17" s="6">
        <v>144910</v>
      </c>
      <c r="M17" s="32">
        <f>L17/L$33</f>
        <v>0.88571463498117453</v>
      </c>
      <c r="N17" s="23">
        <v>81852</v>
      </c>
      <c r="O17" s="36">
        <f>N17/N$33</f>
        <v>0.71051466567130495</v>
      </c>
      <c r="P17" s="6">
        <v>126875</v>
      </c>
      <c r="Q17" s="32">
        <f>P17/P$33</f>
        <v>0.82669264300561007</v>
      </c>
      <c r="R17" s="23">
        <v>53802</v>
      </c>
      <c r="S17" s="36">
        <f>R17/R$33</f>
        <v>0.88840819022457063</v>
      </c>
      <c r="T17" s="6">
        <v>72129</v>
      </c>
      <c r="U17" s="32">
        <f>T17/T$33</f>
        <v>0.89299509731094939</v>
      </c>
      <c r="V17" s="23">
        <v>20333</v>
      </c>
      <c r="W17" s="36">
        <f>V17/V$33</f>
        <v>0.87049404914804351</v>
      </c>
      <c r="X17" s="15">
        <f t="shared" si="0"/>
        <v>683086</v>
      </c>
      <c r="Y17" s="32">
        <f>X17/X$33</f>
        <v>0.80426075018779419</v>
      </c>
    </row>
    <row r="18" spans="1:25" x14ac:dyDescent="0.25">
      <c r="A18" s="66">
        <v>15</v>
      </c>
      <c r="B18" s="59" t="s">
        <v>37</v>
      </c>
      <c r="C18" s="26">
        <v>2016</v>
      </c>
      <c r="D18" s="44">
        <v>505395</v>
      </c>
      <c r="E18" s="32">
        <f>D18/D$34</f>
        <v>0.77135047191120987</v>
      </c>
      <c r="F18" s="23">
        <v>207674</v>
      </c>
      <c r="G18" s="46">
        <f>F18/F$34</f>
        <v>0.88419322700682068</v>
      </c>
      <c r="H18" s="11">
        <v>72657</v>
      </c>
      <c r="I18" s="32">
        <f>H18/H$34</f>
        <v>0.71588188347964887</v>
      </c>
      <c r="J18" s="23">
        <v>130639</v>
      </c>
      <c r="K18" s="36">
        <f>J18/J$34</f>
        <v>0.71410064391993089</v>
      </c>
      <c r="L18" s="6">
        <v>160447</v>
      </c>
      <c r="M18" s="32">
        <f>L18/L$34</f>
        <v>0.89056576544573529</v>
      </c>
      <c r="N18" s="23">
        <v>94316</v>
      </c>
      <c r="O18" s="36">
        <f>N18/N$34</f>
        <v>0.72418744289257275</v>
      </c>
      <c r="P18" s="6">
        <v>115768</v>
      </c>
      <c r="Q18" s="32">
        <f>P18/P$34</f>
        <v>0.8386311610790762</v>
      </c>
      <c r="R18" s="23">
        <v>53419</v>
      </c>
      <c r="S18" s="36">
        <f>R18/R$34</f>
        <v>0.86523915191370127</v>
      </c>
      <c r="T18" s="6">
        <v>59001</v>
      </c>
      <c r="U18" s="32">
        <f>T18/T$34</f>
        <v>0.90478454224812144</v>
      </c>
      <c r="V18" s="23">
        <v>26822</v>
      </c>
      <c r="W18" s="36">
        <f>V18/V$34</f>
        <v>0.88656045481589207</v>
      </c>
      <c r="X18" s="15">
        <f t="shared" si="0"/>
        <v>713069</v>
      </c>
      <c r="Y18" s="32">
        <f>X18/X$34</f>
        <v>0.80112731186564834</v>
      </c>
    </row>
    <row r="19" spans="1:25" ht="15.75" thickBot="1" x14ac:dyDescent="0.3">
      <c r="A19" s="68">
        <v>16</v>
      </c>
      <c r="B19" s="60" t="s">
        <v>37</v>
      </c>
      <c r="C19" s="27">
        <v>2017</v>
      </c>
      <c r="D19" s="47">
        <v>446317</v>
      </c>
      <c r="E19" s="28">
        <f>D19/D$35</f>
        <v>0.76972838918523656</v>
      </c>
      <c r="F19" s="24">
        <v>197607</v>
      </c>
      <c r="G19" s="46">
        <f>F19/F$35</f>
        <v>0.868205303948964</v>
      </c>
      <c r="H19" s="19">
        <v>59986</v>
      </c>
      <c r="I19" s="28">
        <f>H19/H$35</f>
        <v>0.69040685964205561</v>
      </c>
      <c r="J19" s="24">
        <v>133803</v>
      </c>
      <c r="K19" s="36">
        <f>J19/J$35</f>
        <v>0.73950457620374055</v>
      </c>
      <c r="L19" s="20">
        <v>140661</v>
      </c>
      <c r="M19" s="28">
        <f>L19/L$35</f>
        <v>0.8822688184857399</v>
      </c>
      <c r="N19" s="24">
        <v>83980</v>
      </c>
      <c r="O19" s="36">
        <f>N19/N$35</f>
        <v>0.72198627899379286</v>
      </c>
      <c r="P19" s="20">
        <v>92838</v>
      </c>
      <c r="Q19" s="28">
        <f>P19/P$35</f>
        <v>0.85891125749389385</v>
      </c>
      <c r="R19" s="24">
        <v>56490</v>
      </c>
      <c r="S19" s="36">
        <f>R19/R$35</f>
        <v>0.80897621332111302</v>
      </c>
      <c r="T19" s="20">
        <v>55984</v>
      </c>
      <c r="U19" s="28">
        <f>T19/T$35</f>
        <v>0.89126627821823157</v>
      </c>
      <c r="V19" s="24">
        <v>20182</v>
      </c>
      <c r="W19" s="36">
        <f>V19/V$35</f>
        <v>0.87216940363007778</v>
      </c>
      <c r="X19" s="16">
        <f t="shared" si="0"/>
        <v>643924</v>
      </c>
      <c r="Y19" s="28">
        <f>X19/X$35</f>
        <v>0.79748737059426011</v>
      </c>
    </row>
    <row r="20" spans="1:25" x14ac:dyDescent="0.25">
      <c r="A20" s="65">
        <v>17</v>
      </c>
      <c r="B20" s="58" t="s">
        <v>38</v>
      </c>
      <c r="C20" s="25">
        <v>2010</v>
      </c>
      <c r="D20" s="42">
        <v>60683</v>
      </c>
      <c r="E20" s="31">
        <f>D20/D$28</f>
        <v>9.1712296366601331E-2</v>
      </c>
      <c r="F20" s="22">
        <v>12067</v>
      </c>
      <c r="G20" s="43">
        <f>F20/F$28</f>
        <v>5.7609219766736844E-2</v>
      </c>
      <c r="H20" s="17">
        <v>6104</v>
      </c>
      <c r="I20" s="31">
        <f>H20/H$28</f>
        <v>7.1402669411723421E-2</v>
      </c>
      <c r="J20" s="22">
        <v>12400</v>
      </c>
      <c r="K20" s="34">
        <f>J20/J$28</f>
        <v>7.3390585881781975E-2</v>
      </c>
      <c r="L20" s="18">
        <v>9539</v>
      </c>
      <c r="M20" s="31">
        <f>L20/L$28</f>
        <v>5.6582732746092476E-2</v>
      </c>
      <c r="N20" s="22">
        <v>21864</v>
      </c>
      <c r="O20" s="34">
        <f>N20/N$28</f>
        <v>0.17681738413139997</v>
      </c>
      <c r="P20" s="18">
        <v>8068</v>
      </c>
      <c r="Q20" s="31">
        <f>P20/P$28</f>
        <v>5.7146499883128747E-2</v>
      </c>
      <c r="R20" s="22">
        <v>6617</v>
      </c>
      <c r="S20" s="34">
        <f>R20/R$28</f>
        <v>8.9790213585909301E-2</v>
      </c>
      <c r="T20" s="18">
        <v>4626</v>
      </c>
      <c r="U20" s="31">
        <f>T20/T$28</f>
        <v>7.1737613398464753E-2</v>
      </c>
      <c r="V20" s="22">
        <v>3532</v>
      </c>
      <c r="W20" s="34">
        <f>V20/V$28</f>
        <v>7.8339174022978311E-2</v>
      </c>
      <c r="X20" s="14">
        <f t="shared" si="0"/>
        <v>72750</v>
      </c>
      <c r="Y20" s="31">
        <f>X20/X$28</f>
        <v>8.3512219760540907E-2</v>
      </c>
    </row>
    <row r="21" spans="1:25" x14ac:dyDescent="0.25">
      <c r="A21" s="66">
        <v>18</v>
      </c>
      <c r="B21" s="59" t="s">
        <v>38</v>
      </c>
      <c r="C21" s="26">
        <v>2011</v>
      </c>
      <c r="D21" s="44">
        <v>70759</v>
      </c>
      <c r="E21" s="32">
        <f>D21/D$29</f>
        <v>0.10759337765261871</v>
      </c>
      <c r="F21" s="23">
        <v>7479</v>
      </c>
      <c r="G21" s="45">
        <f>F21/F$29</f>
        <v>3.7524271113987685E-2</v>
      </c>
      <c r="H21" s="11">
        <v>10926</v>
      </c>
      <c r="I21" s="32">
        <f>H21/H$29</f>
        <v>0.11858042109832863</v>
      </c>
      <c r="J21" s="23">
        <v>14714</v>
      </c>
      <c r="K21" s="35">
        <f>J21/J$29</f>
        <v>9.8869790756742959E-2</v>
      </c>
      <c r="L21" s="6">
        <v>7497</v>
      </c>
      <c r="M21" s="32">
        <f>L21/L$29</f>
        <v>4.5378609043036137E-2</v>
      </c>
      <c r="N21" s="23">
        <v>18927</v>
      </c>
      <c r="O21" s="35">
        <f>N21/N$29</f>
        <v>0.15730551861702127</v>
      </c>
      <c r="P21" s="6">
        <v>9586</v>
      </c>
      <c r="Q21" s="32">
        <f>P21/P$29</f>
        <v>6.7637554153789706E-2</v>
      </c>
      <c r="R21" s="23">
        <v>8621</v>
      </c>
      <c r="S21" s="35">
        <f>R21/R$29</f>
        <v>0.10155136465904138</v>
      </c>
      <c r="T21" s="6">
        <v>2368</v>
      </c>
      <c r="U21" s="32">
        <f>T21/T$29</f>
        <v>4.2576909937609007E-2</v>
      </c>
      <c r="V21" s="23">
        <v>5599</v>
      </c>
      <c r="W21" s="35">
        <f>V21/V$29</f>
        <v>0.1160775370581528</v>
      </c>
      <c r="X21" s="15">
        <f>SUM(H21,J21,L21,N21,P21,R21,T21,V21)</f>
        <v>78238</v>
      </c>
      <c r="Y21" s="32">
        <f>X21/X$29</f>
        <v>9.1296823783523912E-2</v>
      </c>
    </row>
    <row r="22" spans="1:25" x14ac:dyDescent="0.25">
      <c r="A22" s="66">
        <v>19</v>
      </c>
      <c r="B22" s="59" t="s">
        <v>38</v>
      </c>
      <c r="C22" s="26">
        <v>2012</v>
      </c>
      <c r="D22" s="44">
        <v>67004</v>
      </c>
      <c r="E22" s="32">
        <f>D22/D$30</f>
        <v>0.10793587380955449</v>
      </c>
      <c r="F22" s="23">
        <v>5595</v>
      </c>
      <c r="G22" s="45">
        <f>F22/F$30</f>
        <v>3.5352769458240133E-2</v>
      </c>
      <c r="H22" s="11">
        <v>10437</v>
      </c>
      <c r="I22" s="32">
        <f>H22/H$30</f>
        <v>0.11836554164398476</v>
      </c>
      <c r="J22" s="23">
        <v>12937</v>
      </c>
      <c r="K22" s="35">
        <f>J22/J$30</f>
        <v>9.2799552392976006E-2</v>
      </c>
      <c r="L22" s="6">
        <v>15423</v>
      </c>
      <c r="M22" s="32">
        <f>L22/L$30</f>
        <v>0.11236421655410574</v>
      </c>
      <c r="N22" s="23">
        <v>17491</v>
      </c>
      <c r="O22" s="35">
        <f>N22/N$30</f>
        <v>0.14334182899945092</v>
      </c>
      <c r="P22" s="6">
        <v>6525</v>
      </c>
      <c r="Q22" s="32">
        <f>P22/P$30</f>
        <v>5.1378357309900077E-2</v>
      </c>
      <c r="R22" s="23">
        <v>3665</v>
      </c>
      <c r="S22" s="35">
        <f>R22/R$30</f>
        <v>6.2224108658743636E-2</v>
      </c>
      <c r="T22" s="6">
        <v>2363</v>
      </c>
      <c r="U22" s="32">
        <f>T22/T$30</f>
        <v>3.904494382022472E-2</v>
      </c>
      <c r="V22" s="23">
        <v>3758</v>
      </c>
      <c r="W22" s="35">
        <f>V22/V$30</f>
        <v>8.2136690490241082E-2</v>
      </c>
      <c r="X22" s="15">
        <f t="shared" si="0"/>
        <v>72599</v>
      </c>
      <c r="Y22" s="32">
        <f>X22/X$30</f>
        <v>9.3190576069460032E-2</v>
      </c>
    </row>
    <row r="23" spans="1:25" x14ac:dyDescent="0.25">
      <c r="A23" s="66">
        <v>20</v>
      </c>
      <c r="B23" s="59" t="s">
        <v>38</v>
      </c>
      <c r="C23" s="26">
        <v>2013</v>
      </c>
      <c r="D23" s="44">
        <v>35384</v>
      </c>
      <c r="E23" s="32">
        <f>D23/D$31</f>
        <v>6.2446944628281494E-2</v>
      </c>
      <c r="F23" s="23">
        <v>6028</v>
      </c>
      <c r="G23" s="46">
        <f>F23/F$31</f>
        <v>4.8090884431892522E-2</v>
      </c>
      <c r="H23" s="11">
        <v>7159</v>
      </c>
      <c r="I23" s="32">
        <f>H23/H$31</f>
        <v>8.5604276028650353E-2</v>
      </c>
      <c r="J23" s="23">
        <v>7938</v>
      </c>
      <c r="K23" s="36">
        <f>J23/J$31</f>
        <v>6.0486451888201405E-2</v>
      </c>
      <c r="L23" s="6">
        <v>5128</v>
      </c>
      <c r="M23" s="32">
        <f>L23/L$31</f>
        <v>4.5053593393076789E-2</v>
      </c>
      <c r="N23" s="23">
        <v>8858</v>
      </c>
      <c r="O23" s="36">
        <f>N23/N$31</f>
        <v>8.3396098516231074E-2</v>
      </c>
      <c r="P23" s="6">
        <v>5197</v>
      </c>
      <c r="Q23" s="32">
        <f>P23/P$31</f>
        <v>4.7042743088871589E-2</v>
      </c>
      <c r="R23" s="23">
        <v>2321</v>
      </c>
      <c r="S23" s="36">
        <f>R23/R$31</f>
        <v>5.1300753707755893E-2</v>
      </c>
      <c r="T23" s="6">
        <v>1590</v>
      </c>
      <c r="U23" s="32">
        <f>T23/T$31</f>
        <v>3.4635240812947915E-2</v>
      </c>
      <c r="V23" s="23">
        <v>3221</v>
      </c>
      <c r="W23" s="36">
        <f>V23/V$31</f>
        <v>5.8092558525412112E-2</v>
      </c>
      <c r="X23" s="15">
        <f t="shared" si="0"/>
        <v>41412</v>
      </c>
      <c r="Y23" s="32">
        <f>X23/X$31</f>
        <v>5.9846438651330762E-2</v>
      </c>
    </row>
    <row r="24" spans="1:25" x14ac:dyDescent="0.25">
      <c r="A24" s="66">
        <v>21</v>
      </c>
      <c r="B24" s="59" t="s">
        <v>38</v>
      </c>
      <c r="C24" s="26">
        <v>2014</v>
      </c>
      <c r="D24" s="44">
        <v>33755</v>
      </c>
      <c r="E24" s="32">
        <f>D24/D$32</f>
        <v>6.3492690487476397E-2</v>
      </c>
      <c r="F24" s="23" t="s">
        <v>12</v>
      </c>
      <c r="G24" s="50" t="s">
        <v>12</v>
      </c>
      <c r="H24" s="11">
        <v>5385</v>
      </c>
      <c r="I24" s="32">
        <f>H24/H$32</f>
        <v>8.4251204706176863E-2</v>
      </c>
      <c r="J24" s="23">
        <v>4267</v>
      </c>
      <c r="K24" s="35">
        <f>J24/J$32</f>
        <v>5.8140643948168029E-2</v>
      </c>
      <c r="L24" s="6">
        <v>6010</v>
      </c>
      <c r="M24" s="32">
        <f>L24/L$32</f>
        <v>5.7905385875325177E-2</v>
      </c>
      <c r="N24" s="23">
        <v>7767</v>
      </c>
      <c r="O24" s="35">
        <f>N24/N$32</f>
        <v>8.6682365545796461E-2</v>
      </c>
      <c r="P24" s="6">
        <v>4723</v>
      </c>
      <c r="Q24" s="32">
        <f>P24/P$32</f>
        <v>4.4325775208348975E-2</v>
      </c>
      <c r="R24" s="23">
        <v>3564</v>
      </c>
      <c r="S24" s="35">
        <f>R24/R$32</f>
        <v>7.5105894253261127E-2</v>
      </c>
      <c r="T24" s="6">
        <v>746</v>
      </c>
      <c r="U24" s="32">
        <f>T24/T$32</f>
        <v>4.0372334668254142E-2</v>
      </c>
      <c r="V24" s="23">
        <v>1293</v>
      </c>
      <c r="W24" s="35">
        <f>V24/V$32</f>
        <v>4.5443362738551298E-2</v>
      </c>
      <c r="X24" s="15">
        <f t="shared" si="0"/>
        <v>33755</v>
      </c>
      <c r="Y24" s="32">
        <f>X24/X$32</f>
        <v>6.3492690487476397E-2</v>
      </c>
    </row>
    <row r="25" spans="1:25" x14ac:dyDescent="0.25">
      <c r="A25" s="66">
        <v>22</v>
      </c>
      <c r="B25" s="59" t="s">
        <v>38</v>
      </c>
      <c r="C25" s="26">
        <v>2015</v>
      </c>
      <c r="D25" s="44">
        <v>34947</v>
      </c>
      <c r="E25" s="32">
        <f>D25/D$33</f>
        <v>5.6526683046524077E-2</v>
      </c>
      <c r="F25" s="23">
        <v>5040</v>
      </c>
      <c r="G25" s="46">
        <f>F25/F$33</f>
        <v>2.1809212661459573E-2</v>
      </c>
      <c r="H25" s="11">
        <v>5110</v>
      </c>
      <c r="I25" s="32">
        <f>H25/H$33</f>
        <v>6.9906153383129499E-2</v>
      </c>
      <c r="J25" s="23">
        <v>5028</v>
      </c>
      <c r="K25" s="36">
        <f>J25/J$33</f>
        <v>2.8048018564798285E-2</v>
      </c>
      <c r="L25" s="6">
        <v>6238</v>
      </c>
      <c r="M25" s="32">
        <f>L25/L$33</f>
        <v>3.8127719915896537E-2</v>
      </c>
      <c r="N25" s="23">
        <v>12881</v>
      </c>
      <c r="O25" s="36">
        <f>N25/N$33</f>
        <v>0.11181326550984801</v>
      </c>
      <c r="P25" s="6">
        <v>4427</v>
      </c>
      <c r="Q25" s="32">
        <f>P25/P$33</f>
        <v>2.8845464674568166E-2</v>
      </c>
      <c r="R25" s="23">
        <v>228</v>
      </c>
      <c r="S25" s="36">
        <f>R25/R$33</f>
        <v>3.7648612945838838E-3</v>
      </c>
      <c r="T25" s="6">
        <v>4101</v>
      </c>
      <c r="U25" s="32">
        <f>T25/T$33</f>
        <v>5.0772544941316299E-2</v>
      </c>
      <c r="V25" s="23">
        <v>1974</v>
      </c>
      <c r="W25" s="36">
        <f>V25/V$33</f>
        <v>8.4510660159260217E-2</v>
      </c>
      <c r="X25" s="15">
        <f t="shared" si="0"/>
        <v>39987</v>
      </c>
      <c r="Y25" s="32">
        <f>X25/X$33</f>
        <v>4.7080418304224249E-2</v>
      </c>
    </row>
    <row r="26" spans="1:25" x14ac:dyDescent="0.25">
      <c r="A26" s="66">
        <v>23</v>
      </c>
      <c r="B26" s="59" t="s">
        <v>38</v>
      </c>
      <c r="C26" s="26">
        <v>2016</v>
      </c>
      <c r="D26" s="44">
        <v>35490</v>
      </c>
      <c r="E26" s="32">
        <f>D26/D$34</f>
        <v>5.4166005299080597E-2</v>
      </c>
      <c r="F26" s="23">
        <v>8835</v>
      </c>
      <c r="G26" s="46">
        <f>F26/F$34</f>
        <v>3.7615913213041884E-2</v>
      </c>
      <c r="H26" s="11">
        <v>7931</v>
      </c>
      <c r="I26" s="32">
        <f>H26/H$34</f>
        <v>7.8143320228981308E-2</v>
      </c>
      <c r="J26" s="23">
        <v>9120</v>
      </c>
      <c r="K26" s="36">
        <f>J26/J$34</f>
        <v>4.9851865618611366E-2</v>
      </c>
      <c r="L26" s="6">
        <v>6191</v>
      </c>
      <c r="M26" s="32">
        <f>L26/L$34</f>
        <v>3.4363326543185892E-2</v>
      </c>
      <c r="N26" s="23">
        <v>11365</v>
      </c>
      <c r="O26" s="36">
        <f>N26/N$34</f>
        <v>8.7263987960410641E-2</v>
      </c>
      <c r="P26" s="6">
        <v>5956</v>
      </c>
      <c r="Q26" s="32">
        <f>P26/P$34</f>
        <v>4.3145663701428527E-2</v>
      </c>
      <c r="R26" s="23">
        <v>424</v>
      </c>
      <c r="S26" s="36">
        <f>R26/R$34</f>
        <v>6.8676201428594565E-3</v>
      </c>
      <c r="T26" s="6">
        <v>2717</v>
      </c>
      <c r="U26" s="32">
        <f>T26/T$34</f>
        <v>4.166538874405766E-2</v>
      </c>
      <c r="V26" s="23">
        <v>621</v>
      </c>
      <c r="W26" s="36">
        <f>V26/V$34</f>
        <v>2.052621141006148E-2</v>
      </c>
      <c r="X26" s="15">
        <f t="shared" si="0"/>
        <v>44325</v>
      </c>
      <c r="Y26" s="32">
        <f>X26/X$34</f>
        <v>4.9798782584076523E-2</v>
      </c>
    </row>
    <row r="27" spans="1:25" ht="15.75" thickBot="1" x14ac:dyDescent="0.3">
      <c r="A27" s="67">
        <v>24</v>
      </c>
      <c r="B27" s="60" t="s">
        <v>38</v>
      </c>
      <c r="C27" s="27">
        <v>2017</v>
      </c>
      <c r="D27" s="47">
        <v>36894</v>
      </c>
      <c r="E27" s="28">
        <f>D27/D$35</f>
        <v>6.3628226553324466E-2</v>
      </c>
      <c r="F27" s="24">
        <v>6268</v>
      </c>
      <c r="G27" s="46">
        <f>F27/F$35</f>
        <v>2.7539059067503209E-2</v>
      </c>
      <c r="H27" s="19">
        <v>10654</v>
      </c>
      <c r="I27" s="28">
        <f>H27/H$35</f>
        <v>0.1226218564769523</v>
      </c>
      <c r="J27" s="24">
        <v>6152</v>
      </c>
      <c r="K27" s="36">
        <f>J27/J$35</f>
        <v>3.4000972719635675E-2</v>
      </c>
      <c r="L27" s="20">
        <v>6414</v>
      </c>
      <c r="M27" s="28">
        <f>L27/L$35</f>
        <v>4.0230569964436025E-2</v>
      </c>
      <c r="N27" s="24">
        <v>12005</v>
      </c>
      <c r="O27" s="36">
        <f>N27/N$35</f>
        <v>0.10320844581234202</v>
      </c>
      <c r="P27" s="20">
        <v>2959</v>
      </c>
      <c r="Q27" s="28">
        <f>P27/P$35</f>
        <v>2.7375841906594627E-2</v>
      </c>
      <c r="R27" s="24">
        <v>404</v>
      </c>
      <c r="S27" s="36">
        <f>R27/R$35</f>
        <v>5.7855618725744318E-3</v>
      </c>
      <c r="T27" s="20">
        <v>4462</v>
      </c>
      <c r="U27" s="28">
        <f>T27/T$35</f>
        <v>7.1035119559333906E-2</v>
      </c>
      <c r="V27" s="24">
        <v>112</v>
      </c>
      <c r="W27" s="36">
        <f>V27/V$35</f>
        <v>4.8401037165082105E-3</v>
      </c>
      <c r="X27" s="16">
        <f t="shared" si="0"/>
        <v>43162</v>
      </c>
      <c r="Y27" s="28">
        <f>X27/X$35</f>
        <v>5.3455298901096182E-2</v>
      </c>
    </row>
    <row r="28" spans="1:25" x14ac:dyDescent="0.25">
      <c r="A28" s="69">
        <v>25</v>
      </c>
      <c r="B28" s="61" t="s">
        <v>39</v>
      </c>
      <c r="C28" s="25">
        <v>2010</v>
      </c>
      <c r="D28" s="42">
        <f t="shared" ref="D28:F35" si="1">SUM(D4,D12,D20)</f>
        <v>661667</v>
      </c>
      <c r="E28" s="31">
        <f t="shared" si="1"/>
        <v>1</v>
      </c>
      <c r="F28" s="22">
        <f t="shared" si="1"/>
        <v>209463</v>
      </c>
      <c r="G28" s="48">
        <f t="shared" ref="G28" si="2">SUM(G4,G12,G20)</f>
        <v>1</v>
      </c>
      <c r="H28" s="17">
        <f t="shared" ref="H28:K35" si="3">SUM(H4,H12,H20)</f>
        <v>85487</v>
      </c>
      <c r="I28" s="31">
        <f t="shared" si="3"/>
        <v>1</v>
      </c>
      <c r="J28" s="22">
        <f t="shared" si="3"/>
        <v>168959</v>
      </c>
      <c r="K28" s="38">
        <f t="shared" si="3"/>
        <v>0.99999999999999989</v>
      </c>
      <c r="L28" s="17">
        <f t="shared" ref="L28:O35" si="4">SUM(L4,L12,L20)</f>
        <v>168585</v>
      </c>
      <c r="M28" s="31">
        <f t="shared" si="4"/>
        <v>1</v>
      </c>
      <c r="N28" s="22">
        <f t="shared" si="4"/>
        <v>123653</v>
      </c>
      <c r="O28" s="38">
        <f t="shared" si="4"/>
        <v>1</v>
      </c>
      <c r="P28" s="17">
        <f t="shared" ref="P28:S35" si="5">SUM(P4,P12,P20)</f>
        <v>141181</v>
      </c>
      <c r="Q28" s="31">
        <f t="shared" si="5"/>
        <v>0.99999999999999989</v>
      </c>
      <c r="R28" s="22">
        <f t="shared" si="5"/>
        <v>73694</v>
      </c>
      <c r="S28" s="38">
        <f t="shared" si="5"/>
        <v>1</v>
      </c>
      <c r="T28" s="17">
        <f t="shared" ref="T28:W35" si="6">SUM(T4,T12,T20)</f>
        <v>64485</v>
      </c>
      <c r="U28" s="31">
        <f t="shared" si="6"/>
        <v>1</v>
      </c>
      <c r="V28" s="22">
        <f t="shared" si="6"/>
        <v>45086</v>
      </c>
      <c r="W28" s="51">
        <f t="shared" si="6"/>
        <v>1</v>
      </c>
      <c r="X28" s="42">
        <f t="shared" ref="X28:Y35" si="7">SUM(X4,X12,X20)</f>
        <v>871130</v>
      </c>
      <c r="Y28" s="54">
        <f t="shared" si="7"/>
        <v>1</v>
      </c>
    </row>
    <row r="29" spans="1:25" x14ac:dyDescent="0.25">
      <c r="A29" s="66">
        <v>26</v>
      </c>
      <c r="B29" s="62" t="s">
        <v>39</v>
      </c>
      <c r="C29" s="26">
        <v>2011</v>
      </c>
      <c r="D29" s="44">
        <f t="shared" si="1"/>
        <v>657652</v>
      </c>
      <c r="E29" s="32">
        <f t="shared" si="1"/>
        <v>0.99999999999999989</v>
      </c>
      <c r="F29" s="23">
        <f t="shared" si="1"/>
        <v>199311</v>
      </c>
      <c r="G29" s="45">
        <f t="shared" ref="G29" si="8">SUM(G5,G13,G21)</f>
        <v>1</v>
      </c>
      <c r="H29" s="11">
        <f t="shared" si="3"/>
        <v>92140</v>
      </c>
      <c r="I29" s="32">
        <f t="shared" si="3"/>
        <v>1</v>
      </c>
      <c r="J29" s="23">
        <f t="shared" si="3"/>
        <v>148822</v>
      </c>
      <c r="K29" s="35">
        <f t="shared" si="3"/>
        <v>0.99999999999999989</v>
      </c>
      <c r="L29" s="11">
        <f t="shared" si="4"/>
        <v>165210</v>
      </c>
      <c r="M29" s="32">
        <f t="shared" si="4"/>
        <v>1</v>
      </c>
      <c r="N29" s="23">
        <f t="shared" si="4"/>
        <v>120320</v>
      </c>
      <c r="O29" s="35">
        <f t="shared" si="4"/>
        <v>1</v>
      </c>
      <c r="P29" s="11">
        <f t="shared" si="5"/>
        <v>141726</v>
      </c>
      <c r="Q29" s="32">
        <f t="shared" si="5"/>
        <v>1</v>
      </c>
      <c r="R29" s="23">
        <f t="shared" si="5"/>
        <v>84893</v>
      </c>
      <c r="S29" s="35">
        <f t="shared" si="5"/>
        <v>1</v>
      </c>
      <c r="T29" s="11">
        <f t="shared" si="6"/>
        <v>55617</v>
      </c>
      <c r="U29" s="32">
        <f t="shared" si="6"/>
        <v>0.99999999999999989</v>
      </c>
      <c r="V29" s="23">
        <f t="shared" si="6"/>
        <v>48235</v>
      </c>
      <c r="W29" s="52">
        <f t="shared" si="6"/>
        <v>1</v>
      </c>
      <c r="X29" s="44">
        <f t="shared" si="7"/>
        <v>856963</v>
      </c>
      <c r="Y29" s="55">
        <f t="shared" si="7"/>
        <v>1</v>
      </c>
    </row>
    <row r="30" spans="1:25" x14ac:dyDescent="0.25">
      <c r="A30" s="66">
        <v>27</v>
      </c>
      <c r="B30" s="62" t="s">
        <v>39</v>
      </c>
      <c r="C30" s="26">
        <v>2012</v>
      </c>
      <c r="D30" s="44">
        <f t="shared" si="1"/>
        <v>620776</v>
      </c>
      <c r="E30" s="32">
        <f t="shared" si="1"/>
        <v>1</v>
      </c>
      <c r="F30" s="23">
        <f t="shared" si="1"/>
        <v>158262</v>
      </c>
      <c r="G30" s="45">
        <f t="shared" ref="G30" si="9">SUM(G6,G14,G22)</f>
        <v>1</v>
      </c>
      <c r="H30" s="11">
        <f t="shared" si="3"/>
        <v>88176</v>
      </c>
      <c r="I30" s="32">
        <f t="shared" si="3"/>
        <v>0.99999999999999989</v>
      </c>
      <c r="J30" s="23">
        <f t="shared" si="3"/>
        <v>139408</v>
      </c>
      <c r="K30" s="35">
        <f t="shared" si="3"/>
        <v>1</v>
      </c>
      <c r="L30" s="11">
        <f t="shared" si="4"/>
        <v>137259</v>
      </c>
      <c r="M30" s="32">
        <f t="shared" si="4"/>
        <v>1</v>
      </c>
      <c r="N30" s="23">
        <f t="shared" si="4"/>
        <v>122023</v>
      </c>
      <c r="O30" s="35">
        <f t="shared" si="4"/>
        <v>1</v>
      </c>
      <c r="P30" s="11">
        <f t="shared" si="5"/>
        <v>126999</v>
      </c>
      <c r="Q30" s="32">
        <f t="shared" si="5"/>
        <v>1</v>
      </c>
      <c r="R30" s="23">
        <f t="shared" si="5"/>
        <v>58900</v>
      </c>
      <c r="S30" s="35">
        <f t="shared" si="5"/>
        <v>1</v>
      </c>
      <c r="T30" s="11">
        <f t="shared" si="6"/>
        <v>60520</v>
      </c>
      <c r="U30" s="32">
        <f t="shared" si="6"/>
        <v>1</v>
      </c>
      <c r="V30" s="23">
        <f t="shared" si="6"/>
        <v>45753</v>
      </c>
      <c r="W30" s="52">
        <f t="shared" si="6"/>
        <v>1</v>
      </c>
      <c r="X30" s="44">
        <f t="shared" si="7"/>
        <v>779038</v>
      </c>
      <c r="Y30" s="55">
        <f t="shared" si="7"/>
        <v>1</v>
      </c>
    </row>
    <row r="31" spans="1:25" x14ac:dyDescent="0.25">
      <c r="A31" s="66">
        <v>28</v>
      </c>
      <c r="B31" s="62" t="s">
        <v>39</v>
      </c>
      <c r="C31" s="26">
        <v>2013</v>
      </c>
      <c r="D31" s="44">
        <f t="shared" si="1"/>
        <v>566625</v>
      </c>
      <c r="E31" s="32">
        <f t="shared" si="1"/>
        <v>1</v>
      </c>
      <c r="F31" s="23">
        <f t="shared" si="1"/>
        <v>125346</v>
      </c>
      <c r="G31" s="45">
        <f t="shared" ref="G31" si="10">SUM(G7,G15,G23)</f>
        <v>1</v>
      </c>
      <c r="H31" s="11">
        <f t="shared" si="3"/>
        <v>83629</v>
      </c>
      <c r="I31" s="32">
        <f t="shared" si="3"/>
        <v>1</v>
      </c>
      <c r="J31" s="23">
        <f t="shared" si="3"/>
        <v>131236</v>
      </c>
      <c r="K31" s="35">
        <f t="shared" si="3"/>
        <v>1</v>
      </c>
      <c r="L31" s="11">
        <f t="shared" si="4"/>
        <v>113820</v>
      </c>
      <c r="M31" s="32">
        <f t="shared" si="4"/>
        <v>1</v>
      </c>
      <c r="N31" s="23">
        <f t="shared" si="4"/>
        <v>106216</v>
      </c>
      <c r="O31" s="35">
        <f t="shared" si="4"/>
        <v>1</v>
      </c>
      <c r="P31" s="11">
        <f t="shared" si="5"/>
        <v>110474</v>
      </c>
      <c r="Q31" s="32">
        <f t="shared" si="5"/>
        <v>1</v>
      </c>
      <c r="R31" s="23">
        <f t="shared" si="5"/>
        <v>45243</v>
      </c>
      <c r="S31" s="35">
        <f t="shared" si="5"/>
        <v>1</v>
      </c>
      <c r="T31" s="11">
        <f t="shared" si="6"/>
        <v>45907</v>
      </c>
      <c r="U31" s="32">
        <f t="shared" si="6"/>
        <v>1</v>
      </c>
      <c r="V31" s="23">
        <f t="shared" si="6"/>
        <v>55446</v>
      </c>
      <c r="W31" s="52">
        <f t="shared" si="6"/>
        <v>0.99999999999999989</v>
      </c>
      <c r="X31" s="44">
        <f t="shared" si="7"/>
        <v>691971</v>
      </c>
      <c r="Y31" s="55">
        <f t="shared" si="7"/>
        <v>1</v>
      </c>
    </row>
    <row r="32" spans="1:25" x14ac:dyDescent="0.25">
      <c r="A32" s="66">
        <v>29</v>
      </c>
      <c r="B32" s="62" t="s">
        <v>39</v>
      </c>
      <c r="C32" s="26">
        <v>2014</v>
      </c>
      <c r="D32" s="44">
        <f t="shared" si="1"/>
        <v>531636</v>
      </c>
      <c r="E32" s="32">
        <f t="shared" si="1"/>
        <v>1</v>
      </c>
      <c r="F32" s="23">
        <f t="shared" si="1"/>
        <v>0</v>
      </c>
      <c r="G32" s="45">
        <f t="shared" ref="G32" si="11">SUM(G8,G16,G24)</f>
        <v>0</v>
      </c>
      <c r="H32" s="11">
        <f t="shared" si="3"/>
        <v>63916</v>
      </c>
      <c r="I32" s="32">
        <f t="shared" si="3"/>
        <v>1</v>
      </c>
      <c r="J32" s="23">
        <f t="shared" si="3"/>
        <v>73391</v>
      </c>
      <c r="K32" s="35">
        <f t="shared" si="3"/>
        <v>1</v>
      </c>
      <c r="L32" s="11">
        <f t="shared" si="4"/>
        <v>103790</v>
      </c>
      <c r="M32" s="32">
        <f t="shared" si="4"/>
        <v>1</v>
      </c>
      <c r="N32" s="23">
        <f t="shared" si="4"/>
        <v>89603</v>
      </c>
      <c r="O32" s="35">
        <f t="shared" si="4"/>
        <v>1</v>
      </c>
      <c r="P32" s="11">
        <f t="shared" si="5"/>
        <v>106552</v>
      </c>
      <c r="Q32" s="32">
        <f t="shared" si="5"/>
        <v>1</v>
      </c>
      <c r="R32" s="23">
        <f t="shared" si="5"/>
        <v>47453</v>
      </c>
      <c r="S32" s="35">
        <f t="shared" si="5"/>
        <v>1</v>
      </c>
      <c r="T32" s="11">
        <f t="shared" si="6"/>
        <v>18478</v>
      </c>
      <c r="U32" s="32">
        <f t="shared" si="6"/>
        <v>1</v>
      </c>
      <c r="V32" s="23">
        <f t="shared" si="6"/>
        <v>28453</v>
      </c>
      <c r="W32" s="52">
        <f t="shared" si="6"/>
        <v>1</v>
      </c>
      <c r="X32" s="44">
        <f t="shared" si="7"/>
        <v>531636</v>
      </c>
      <c r="Y32" s="55">
        <f t="shared" si="7"/>
        <v>1</v>
      </c>
    </row>
    <row r="33" spans="1:25" x14ac:dyDescent="0.25">
      <c r="A33" s="66">
        <v>30</v>
      </c>
      <c r="B33" s="62" t="s">
        <v>39</v>
      </c>
      <c r="C33" s="26">
        <v>2015</v>
      </c>
      <c r="D33" s="44">
        <f t="shared" si="1"/>
        <v>618239</v>
      </c>
      <c r="E33" s="32">
        <f t="shared" si="1"/>
        <v>1</v>
      </c>
      <c r="F33" s="23">
        <f t="shared" si="1"/>
        <v>231095</v>
      </c>
      <c r="G33" s="45">
        <f t="shared" ref="G33" si="12">SUM(G9,G17,G25)</f>
        <v>0.99999999999999989</v>
      </c>
      <c r="H33" s="11">
        <f t="shared" si="3"/>
        <v>73098</v>
      </c>
      <c r="I33" s="32">
        <f t="shared" si="3"/>
        <v>1</v>
      </c>
      <c r="J33" s="23">
        <f t="shared" si="3"/>
        <v>179264</v>
      </c>
      <c r="K33" s="35">
        <f t="shared" si="3"/>
        <v>1</v>
      </c>
      <c r="L33" s="11">
        <f t="shared" si="4"/>
        <v>163608</v>
      </c>
      <c r="M33" s="32">
        <f t="shared" si="4"/>
        <v>1</v>
      </c>
      <c r="N33" s="23">
        <f t="shared" si="4"/>
        <v>115201</v>
      </c>
      <c r="O33" s="35">
        <f t="shared" si="4"/>
        <v>1</v>
      </c>
      <c r="P33" s="11">
        <f t="shared" si="5"/>
        <v>153473</v>
      </c>
      <c r="Q33" s="32">
        <f t="shared" si="5"/>
        <v>1</v>
      </c>
      <c r="R33" s="23">
        <f t="shared" si="5"/>
        <v>60560</v>
      </c>
      <c r="S33" s="35">
        <f t="shared" si="5"/>
        <v>0.99999999999999989</v>
      </c>
      <c r="T33" s="11">
        <f t="shared" si="6"/>
        <v>80772</v>
      </c>
      <c r="U33" s="32">
        <f t="shared" si="6"/>
        <v>1</v>
      </c>
      <c r="V33" s="23">
        <f t="shared" si="6"/>
        <v>23358</v>
      </c>
      <c r="W33" s="52">
        <f t="shared" si="6"/>
        <v>1</v>
      </c>
      <c r="X33" s="44">
        <f t="shared" si="7"/>
        <v>849334</v>
      </c>
      <c r="Y33" s="55">
        <f t="shared" si="7"/>
        <v>1</v>
      </c>
    </row>
    <row r="34" spans="1:25" x14ac:dyDescent="0.25">
      <c r="A34" s="66">
        <v>31</v>
      </c>
      <c r="B34" s="62" t="s">
        <v>39</v>
      </c>
      <c r="C34" s="26">
        <v>2016</v>
      </c>
      <c r="D34" s="44">
        <f t="shared" si="1"/>
        <v>655208</v>
      </c>
      <c r="E34" s="32">
        <f t="shared" si="1"/>
        <v>0.99999999999999989</v>
      </c>
      <c r="F34" s="23">
        <f t="shared" si="1"/>
        <v>234874</v>
      </c>
      <c r="G34" s="45">
        <f t="shared" ref="G34" si="13">SUM(G10,G18,G26)</f>
        <v>1</v>
      </c>
      <c r="H34" s="11">
        <f t="shared" si="3"/>
        <v>101493</v>
      </c>
      <c r="I34" s="32">
        <f t="shared" si="3"/>
        <v>1</v>
      </c>
      <c r="J34" s="23">
        <f t="shared" si="3"/>
        <v>182942</v>
      </c>
      <c r="K34" s="35">
        <f t="shared" si="3"/>
        <v>1</v>
      </c>
      <c r="L34" s="11">
        <f t="shared" si="4"/>
        <v>180163</v>
      </c>
      <c r="M34" s="32">
        <f t="shared" si="4"/>
        <v>1</v>
      </c>
      <c r="N34" s="23">
        <f t="shared" si="4"/>
        <v>130237</v>
      </c>
      <c r="O34" s="35">
        <f t="shared" si="4"/>
        <v>1</v>
      </c>
      <c r="P34" s="11">
        <f t="shared" si="5"/>
        <v>138044</v>
      </c>
      <c r="Q34" s="32">
        <f t="shared" si="5"/>
        <v>1</v>
      </c>
      <c r="R34" s="23">
        <f t="shared" si="5"/>
        <v>61739</v>
      </c>
      <c r="S34" s="35">
        <f t="shared" si="5"/>
        <v>1</v>
      </c>
      <c r="T34" s="11">
        <f t="shared" si="6"/>
        <v>65210</v>
      </c>
      <c r="U34" s="32">
        <f t="shared" si="6"/>
        <v>1</v>
      </c>
      <c r="V34" s="23">
        <f t="shared" si="6"/>
        <v>30254</v>
      </c>
      <c r="W34" s="52">
        <f t="shared" si="6"/>
        <v>1</v>
      </c>
      <c r="X34" s="44">
        <f t="shared" si="7"/>
        <v>890082</v>
      </c>
      <c r="Y34" s="55">
        <f t="shared" si="7"/>
        <v>1</v>
      </c>
    </row>
    <row r="35" spans="1:25" ht="15.75" thickBot="1" x14ac:dyDescent="0.3">
      <c r="A35" s="67">
        <v>32</v>
      </c>
      <c r="B35" s="63" t="s">
        <v>39</v>
      </c>
      <c r="C35" s="27">
        <v>2017</v>
      </c>
      <c r="D35" s="47">
        <f t="shared" si="1"/>
        <v>579837</v>
      </c>
      <c r="E35" s="28">
        <f t="shared" si="1"/>
        <v>1</v>
      </c>
      <c r="F35" s="24">
        <f t="shared" si="1"/>
        <v>227604</v>
      </c>
      <c r="G35" s="49">
        <f t="shared" ref="G35" si="14">SUM(G11,G19,G27)</f>
        <v>1</v>
      </c>
      <c r="H35" s="19">
        <f t="shared" si="3"/>
        <v>86885</v>
      </c>
      <c r="I35" s="28">
        <f t="shared" si="3"/>
        <v>1</v>
      </c>
      <c r="J35" s="24">
        <f t="shared" si="3"/>
        <v>180936</v>
      </c>
      <c r="K35" s="37">
        <f t="shared" si="3"/>
        <v>1</v>
      </c>
      <c r="L35" s="19">
        <f t="shared" si="4"/>
        <v>159431</v>
      </c>
      <c r="M35" s="28">
        <f t="shared" si="4"/>
        <v>1</v>
      </c>
      <c r="N35" s="24">
        <f t="shared" si="4"/>
        <v>116318</v>
      </c>
      <c r="O35" s="37">
        <f t="shared" si="4"/>
        <v>1</v>
      </c>
      <c r="P35" s="19">
        <f t="shared" si="5"/>
        <v>108088</v>
      </c>
      <c r="Q35" s="28">
        <f t="shared" si="5"/>
        <v>1</v>
      </c>
      <c r="R35" s="24">
        <f t="shared" si="5"/>
        <v>69829</v>
      </c>
      <c r="S35" s="37">
        <f t="shared" si="5"/>
        <v>1</v>
      </c>
      <c r="T35" s="19">
        <f t="shared" si="6"/>
        <v>62814</v>
      </c>
      <c r="U35" s="28">
        <f t="shared" si="6"/>
        <v>1</v>
      </c>
      <c r="V35" s="24">
        <f t="shared" si="6"/>
        <v>23140</v>
      </c>
      <c r="W35" s="53">
        <f t="shared" si="6"/>
        <v>1</v>
      </c>
      <c r="X35" s="47">
        <f t="shared" si="7"/>
        <v>807441</v>
      </c>
      <c r="Y35" s="56">
        <f t="shared" si="7"/>
        <v>1</v>
      </c>
    </row>
    <row r="36" spans="1:25" x14ac:dyDescent="0.25">
      <c r="A36" s="39">
        <v>33</v>
      </c>
      <c r="B36" s="3"/>
      <c r="C36" s="3"/>
      <c r="D36" s="2"/>
    </row>
    <row r="37" spans="1:25" x14ac:dyDescent="0.25">
      <c r="A37" s="7">
        <v>34</v>
      </c>
      <c r="B37" s="4" t="s">
        <v>24</v>
      </c>
      <c r="C37" s="3"/>
      <c r="D37" s="2"/>
    </row>
    <row r="38" spans="1:25" x14ac:dyDescent="0.25">
      <c r="A38" s="7">
        <v>35</v>
      </c>
      <c r="B38" s="4" t="s">
        <v>25</v>
      </c>
      <c r="C38" s="3"/>
      <c r="D38" s="2"/>
    </row>
    <row r="39" spans="1:25" x14ac:dyDescent="0.25">
      <c r="A39" s="7">
        <v>36</v>
      </c>
    </row>
    <row r="40" spans="1:25" x14ac:dyDescent="0.25">
      <c r="A40" s="7">
        <v>37</v>
      </c>
      <c r="B40" s="70" t="s">
        <v>45</v>
      </c>
      <c r="C40" s="70"/>
      <c r="D40" s="70"/>
      <c r="E40" s="71"/>
      <c r="F40" s="70"/>
    </row>
    <row r="41" spans="1:25" x14ac:dyDescent="0.25">
      <c r="A41" s="7">
        <v>38</v>
      </c>
    </row>
    <row r="42" spans="1:25" ht="75" x14ac:dyDescent="0.25">
      <c r="A42" s="7">
        <v>39</v>
      </c>
      <c r="B42" s="1" t="s">
        <v>0</v>
      </c>
    </row>
    <row r="43" spans="1:25" x14ac:dyDescent="0.25">
      <c r="A43" s="7">
        <v>40</v>
      </c>
      <c r="B43" s="1" t="s">
        <v>1</v>
      </c>
    </row>
    <row r="44" spans="1:25" x14ac:dyDescent="0.25">
      <c r="A44" s="7">
        <v>41</v>
      </c>
      <c r="B44" t="s">
        <v>2</v>
      </c>
      <c r="C44" t="s">
        <v>3</v>
      </c>
    </row>
    <row r="45" spans="1:25" x14ac:dyDescent="0.25">
      <c r="A45" s="7">
        <v>42</v>
      </c>
    </row>
    <row r="46" spans="1:25" x14ac:dyDescent="0.25">
      <c r="A46" s="7">
        <v>43</v>
      </c>
      <c r="B46" t="s">
        <v>4</v>
      </c>
      <c r="C46" t="s">
        <v>5</v>
      </c>
    </row>
    <row r="47" spans="1:25" x14ac:dyDescent="0.25">
      <c r="A47" s="7">
        <v>44</v>
      </c>
    </row>
    <row r="48" spans="1:25" x14ac:dyDescent="0.25">
      <c r="A48" s="7">
        <v>45</v>
      </c>
      <c r="B48" t="s">
        <v>6</v>
      </c>
      <c r="C48" t="s">
        <v>7</v>
      </c>
    </row>
    <row r="49" spans="1:3" x14ac:dyDescent="0.25">
      <c r="A49" s="7">
        <v>46</v>
      </c>
    </row>
    <row r="50" spans="1:3" x14ac:dyDescent="0.25">
      <c r="A50" s="7">
        <v>47</v>
      </c>
      <c r="B50" t="s">
        <v>8</v>
      </c>
    </row>
    <row r="51" spans="1:3" x14ac:dyDescent="0.25">
      <c r="A51" s="7">
        <v>48</v>
      </c>
    </row>
    <row r="52" spans="1:3" x14ac:dyDescent="0.25">
      <c r="A52" s="7">
        <v>49</v>
      </c>
      <c r="B52" t="s">
        <v>9</v>
      </c>
      <c r="C52" t="s">
        <v>10</v>
      </c>
    </row>
    <row r="53" spans="1:3" x14ac:dyDescent="0.25">
      <c r="A53" s="7">
        <v>50</v>
      </c>
    </row>
    <row r="54" spans="1:3" x14ac:dyDescent="0.25">
      <c r="A54" s="7">
        <v>51</v>
      </c>
    </row>
    <row r="55" spans="1:3" x14ac:dyDescent="0.25">
      <c r="A55" s="7">
        <v>52</v>
      </c>
    </row>
    <row r="56" spans="1:3" x14ac:dyDescent="0.25">
      <c r="A56" s="7">
        <v>53</v>
      </c>
    </row>
    <row r="57" spans="1:3" x14ac:dyDescent="0.25">
      <c r="A57" s="7">
        <v>54</v>
      </c>
    </row>
    <row r="58" spans="1:3" x14ac:dyDescent="0.25">
      <c r="A58" s="7">
        <v>55</v>
      </c>
    </row>
    <row r="59" spans="1:3" x14ac:dyDescent="0.25">
      <c r="A59" s="7">
        <v>56</v>
      </c>
    </row>
    <row r="60" spans="1:3" x14ac:dyDescent="0.25">
      <c r="A60" s="7">
        <v>57</v>
      </c>
    </row>
    <row r="61" spans="1:3" x14ac:dyDescent="0.25">
      <c r="A61" s="7">
        <v>58</v>
      </c>
      <c r="B61" t="s">
        <v>11</v>
      </c>
      <c r="C61" t="s">
        <v>44</v>
      </c>
    </row>
  </sheetData>
  <mergeCells count="3">
    <mergeCell ref="X2:Y2"/>
    <mergeCell ref="H2:W2"/>
    <mergeCell ref="D2:G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ES332M16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2018-10-23T07:25:55Z</dcterms:modified>
</cp:coreProperties>
</file>