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ISEAPPS\FISEPRO\New_Content\sample_NFI\CZ\Originals_more_recent\Tabular_data\Info_level_B\Topic_Area\"/>
    </mc:Choice>
  </mc:AlternateContent>
  <bookViews>
    <workbookView xWindow="0" yWindow="0" windowWidth="28080" windowHeight="11370" activeTab="1"/>
  </bookViews>
  <sheets>
    <sheet name="Czech NFI – Forest area" sheetId="1" r:id="rId1"/>
    <sheet name="1.1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5" i="12" l="1"/>
  <c r="BE24" i="12"/>
  <c r="BE23" i="12"/>
  <c r="BE22" i="12"/>
  <c r="BA25" i="12"/>
  <c r="BA24" i="12"/>
  <c r="BA23" i="12"/>
  <c r="BA22" i="12"/>
  <c r="AW25" i="12"/>
  <c r="AW24" i="12"/>
  <c r="AW23" i="12"/>
  <c r="AW22" i="12"/>
  <c r="AS25" i="12"/>
  <c r="AS24" i="12"/>
  <c r="AS23" i="12"/>
  <c r="AS22" i="12"/>
  <c r="AO25" i="12"/>
  <c r="AO24" i="12"/>
  <c r="AO23" i="12"/>
  <c r="AO22" i="12"/>
  <c r="AK25" i="12"/>
  <c r="AK24" i="12"/>
  <c r="AK23" i="12"/>
  <c r="AK22" i="12"/>
  <c r="AG25" i="12"/>
  <c r="AG24" i="12"/>
  <c r="AG23" i="12"/>
  <c r="AG22" i="12"/>
  <c r="AC25" i="12"/>
  <c r="AC24" i="12"/>
  <c r="AC23" i="12"/>
  <c r="AC22" i="12"/>
  <c r="AC26" i="12" s="1"/>
  <c r="Y25" i="12"/>
  <c r="Y24" i="12"/>
  <c r="Y23" i="12"/>
  <c r="Y22" i="12"/>
  <c r="U25" i="12"/>
  <c r="U24" i="12"/>
  <c r="U23" i="12"/>
  <c r="U22" i="12"/>
  <c r="U26" i="12" s="1"/>
  <c r="Q25" i="12"/>
  <c r="Q24" i="12"/>
  <c r="Q23" i="12"/>
  <c r="Q22" i="12"/>
  <c r="M25" i="12"/>
  <c r="M24" i="12"/>
  <c r="M23" i="12"/>
  <c r="M22" i="12"/>
  <c r="M26" i="12" s="1"/>
  <c r="I25" i="12"/>
  <c r="I24" i="12"/>
  <c r="I23" i="12"/>
  <c r="I22" i="12"/>
  <c r="E25" i="12"/>
  <c r="E24" i="12"/>
  <c r="E23" i="12"/>
  <c r="E22" i="12"/>
  <c r="E26" i="12" s="1"/>
  <c r="BE16" i="12"/>
  <c r="BE15" i="12"/>
  <c r="BE14" i="12"/>
  <c r="BE13" i="12"/>
  <c r="AW16" i="12"/>
  <c r="AW15" i="12"/>
  <c r="AW14" i="12"/>
  <c r="AW13" i="12"/>
  <c r="AO16" i="12"/>
  <c r="AO15" i="12"/>
  <c r="AO14" i="12"/>
  <c r="AO13" i="12"/>
  <c r="AC16" i="12"/>
  <c r="AC15" i="12"/>
  <c r="AC14" i="12"/>
  <c r="AC13" i="12"/>
  <c r="U16" i="12"/>
  <c r="U15" i="12"/>
  <c r="U14" i="12"/>
  <c r="U13" i="12"/>
  <c r="M16" i="12"/>
  <c r="M15" i="12"/>
  <c r="M14" i="12"/>
  <c r="M13" i="12"/>
  <c r="M17" i="12" s="1"/>
  <c r="I16" i="12"/>
  <c r="I15" i="12"/>
  <c r="I14" i="12"/>
  <c r="I13" i="12"/>
  <c r="I17" i="12" s="1"/>
  <c r="E14" i="12"/>
  <c r="E15" i="12"/>
  <c r="E16" i="12"/>
  <c r="E13" i="12"/>
  <c r="E17" i="12" s="1"/>
  <c r="AC17" i="12" l="1"/>
  <c r="AW17" i="12"/>
  <c r="AS26" i="12"/>
  <c r="BE17" i="12"/>
  <c r="AK26" i="12"/>
  <c r="BA26" i="12"/>
  <c r="AO17" i="12"/>
  <c r="I26" i="12"/>
  <c r="Q26" i="12"/>
  <c r="Y26" i="12"/>
  <c r="AG26" i="12"/>
  <c r="AO26" i="12"/>
  <c r="AW26" i="12"/>
  <c r="BE26" i="12"/>
  <c r="U17" i="12"/>
</calcChain>
</file>

<file path=xl/sharedStrings.xml><?xml version="1.0" encoding="utf-8"?>
<sst xmlns="http://schemas.openxmlformats.org/spreadsheetml/2006/main" count="150" uniqueCount="71">
  <si>
    <t>1</t>
  </si>
  <si>
    <t>1.1</t>
  </si>
  <si>
    <t>1.2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</si>
  <si>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</si>
  <si>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</si>
  <si>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</si>
  <si>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</si>
  <si>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</si>
  <si>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</si>
  <si>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</si>
  <si>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</si>
  <si>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</si>
  <si>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</si>
  <si>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Chapter Area</t>
  </si>
  <si>
    <t>Total area</t>
  </si>
  <si>
    <t>Total forest land</t>
  </si>
  <si>
    <t>Timberland</t>
  </si>
  <si>
    <t>Total area of the Czech Republic by FRA classes</t>
  </si>
  <si>
    <t>Total area of the Czech Republic by IPCC classes</t>
  </si>
  <si>
    <t>Total forest land by ownership</t>
  </si>
  <si>
    <t>Total forest land by availability for wood supply</t>
  </si>
  <si>
    <t xml:space="preserve">Total timberland </t>
  </si>
  <si>
    <t>Total timberland by forest type</t>
  </si>
  <si>
    <t>Total timberland by tree species</t>
  </si>
  <si>
    <t>Total timberland by age classes</t>
  </si>
  <si>
    <t>[ha]</t>
  </si>
  <si>
    <t>[%]</t>
  </si>
  <si>
    <t>Other Wooded Land</t>
  </si>
  <si>
    <t xml:space="preserve">Other Land With Tree Cover </t>
  </si>
  <si>
    <t>Other Land</t>
  </si>
  <si>
    <t>×</t>
  </si>
  <si>
    <t>CZ01 – Praha</t>
  </si>
  <si>
    <t>CZ02 – Střední Čechy</t>
  </si>
  <si>
    <t>CZ03 – Jihozápad</t>
  </si>
  <si>
    <t>CZ04 – Severozápad</t>
  </si>
  <si>
    <t>CZ05 – Severovýchod</t>
  </si>
  <si>
    <t>CZ06 – Jihovýchod</t>
  </si>
  <si>
    <t>CZ07 – Střední Morava</t>
  </si>
  <si>
    <t>CZ08 – Moravskoslezsko</t>
  </si>
  <si>
    <t>Total</t>
  </si>
  <si>
    <t>CZ010 – Hlavní město Praha</t>
  </si>
  <si>
    <t>CZ020 – Středočeský</t>
  </si>
  <si>
    <t>CZ031 – Jihočeský</t>
  </si>
  <si>
    <t>CZ032 – Plzeňský</t>
  </si>
  <si>
    <t>CZ041 – Karlovarský</t>
  </si>
  <si>
    <t>CZ042 – Ústecký</t>
  </si>
  <si>
    <t>CZ051 – Liberecký</t>
  </si>
  <si>
    <t>CZ052 – Královéhradecký</t>
  </si>
  <si>
    <t>CZ053 – Pardubický</t>
  </si>
  <si>
    <t>CZ063 – Vysočina</t>
  </si>
  <si>
    <t>CZ064 – Jihomoravský</t>
  </si>
  <si>
    <t>CZ071 – Olomoucký</t>
  </si>
  <si>
    <t>CZ072 – Zlínský</t>
  </si>
  <si>
    <t>CZ080 – Moravskoslezský</t>
  </si>
  <si>
    <t>[α=0,05]</t>
  </si>
  <si>
    <t>Total forest land (FRA definition)</t>
  </si>
  <si>
    <t>Total forest land by accessibility and land use</t>
  </si>
  <si>
    <t>FRA class</t>
  </si>
  <si>
    <t>Area / NUTS 0 - Country level</t>
  </si>
  <si>
    <t>Area / NUTS 2 - Statistical Areas</t>
  </si>
  <si>
    <t>Area / NUTS 3 - Administrative Regions</t>
  </si>
  <si>
    <t>CZ – Czech Republic</t>
  </si>
  <si>
    <t>NFI II (2011-2015) - Table 1.1: Total area of the Czech Republic by FRA classes</t>
  </si>
  <si>
    <t>Source: Data as provided by Jan Maslo, Forest Management Institute, Czech Republic in December 2019 on request of Marco Onida, DG Environment, European Commission</t>
  </si>
  <si>
    <t>Value adding steps:</t>
  </si>
  <si>
    <t>Table formated</t>
  </si>
  <si>
    <t>Table Quality checked: Totals</t>
  </si>
  <si>
    <t>JRC value adding: 2020-01</t>
  </si>
  <si>
    <t>calculated [%]</t>
  </si>
  <si>
    <t>Column with 'calculated [%]' added to provide proportion for each FRA Class of Czech Republic territory also for the NUTS units.</t>
  </si>
  <si>
    <t>Forest  (Total Forest 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</si>
</sst>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8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1"/>
    <xf numFmtId="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/>
    <xf numFmtId="164" fontId="4" fillId="0" borderId="1" xfId="0" applyNumberFormat="1" applyFont="1" applyBorder="1" applyAlignment="1"/>
    <xf numFmtId="164" fontId="4" fillId="0" borderId="2" xfId="0" applyNumberFormat="1" applyFont="1" applyBorder="1" applyAlignment="1"/>
    <xf numFmtId="164" fontId="0" fillId="0" borderId="4" xfId="0" applyNumberFormat="1" applyBorder="1" applyAlignment="1">
      <alignment horizontal="right"/>
    </xf>
    <xf numFmtId="165" fontId="0" fillId="0" borderId="4" xfId="3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165" fontId="0" fillId="0" borderId="10" xfId="3" applyNumberFormat="1" applyFon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4" fontId="0" fillId="0" borderId="3" xfId="0" applyNumberFormat="1" applyBorder="1"/>
    <xf numFmtId="4" fontId="0" fillId="0" borderId="0" xfId="0" applyNumberFormat="1" applyBorder="1"/>
    <xf numFmtId="4" fontId="0" fillId="0" borderId="14" xfId="0" applyNumberFormat="1" applyBorder="1"/>
    <xf numFmtId="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3" xfId="0" applyNumberFormat="1" applyBorder="1"/>
    <xf numFmtId="164" fontId="0" fillId="0" borderId="0" xfId="0" applyNumberFormat="1" applyBorder="1"/>
    <xf numFmtId="164" fontId="0" fillId="0" borderId="14" xfId="0" applyNumberFormat="1" applyBorder="1" applyAlignment="1">
      <alignment horizontal="right"/>
    </xf>
    <xf numFmtId="164" fontId="0" fillId="0" borderId="14" xfId="0" applyNumberFormat="1" applyBorder="1"/>
    <xf numFmtId="164" fontId="4" fillId="0" borderId="18" xfId="0" applyNumberFormat="1" applyFont="1" applyBorder="1"/>
    <xf numFmtId="164" fontId="4" fillId="0" borderId="20" xfId="0" applyNumberFormat="1" applyFont="1" applyBorder="1"/>
    <xf numFmtId="164" fontId="0" fillId="0" borderId="21" xfId="0" applyNumberForma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5" fontId="0" fillId="0" borderId="23" xfId="3" applyNumberFormat="1" applyFon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164" fontId="4" fillId="0" borderId="19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165" fontId="0" fillId="0" borderId="22" xfId="3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164" fontId="4" fillId="0" borderId="17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24" xfId="0" applyNumberFormat="1" applyFont="1" applyBorder="1"/>
    <xf numFmtId="164" fontId="0" fillId="0" borderId="25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5" fontId="0" fillId="0" borderId="27" xfId="3" applyNumberFormat="1" applyFont="1" applyBorder="1" applyAlignment="1">
      <alignment horizontal="right"/>
    </xf>
    <xf numFmtId="165" fontId="0" fillId="0" borderId="26" xfId="3" applyNumberFormat="1" applyFon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4" fillId="0" borderId="5" xfId="0" applyNumberFormat="1" applyFont="1" applyBorder="1"/>
    <xf numFmtId="164" fontId="4" fillId="0" borderId="28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5" fontId="4" fillId="0" borderId="30" xfId="3" applyNumberFormat="1" applyFont="1" applyBorder="1" applyAlignment="1">
      <alignment horizontal="right"/>
    </xf>
    <xf numFmtId="165" fontId="4" fillId="0" borderId="29" xfId="3" applyNumberFormat="1" applyFont="1" applyBorder="1" applyAlignment="1">
      <alignment horizontal="right"/>
    </xf>
    <xf numFmtId="164" fontId="4" fillId="0" borderId="30" xfId="0" applyNumberFormat="1" applyFon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4" fillId="0" borderId="28" xfId="0" applyNumberFormat="1" applyFont="1" applyBorder="1" applyAlignment="1">
      <alignment horizontal="right"/>
    </xf>
    <xf numFmtId="4" fontId="4" fillId="0" borderId="29" xfId="0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left"/>
    </xf>
    <xf numFmtId="164" fontId="4" fillId="0" borderId="18" xfId="0" applyNumberFormat="1" applyFont="1" applyBorder="1" applyAlignment="1">
      <alignment horizontal="left"/>
    </xf>
    <xf numFmtId="164" fontId="4" fillId="0" borderId="2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28" xfId="0" applyNumberFormat="1" applyFont="1" applyBorder="1" applyAlignment="1">
      <alignment horizontal="center"/>
    </xf>
    <xf numFmtId="164" fontId="5" fillId="0" borderId="0" xfId="0" applyNumberFormat="1" applyFont="1"/>
    <xf numFmtId="0" fontId="7" fillId="0" borderId="0" xfId="4" applyFont="1" applyFill="1" applyProtection="1"/>
    <xf numFmtId="0" fontId="8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ální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5" x14ac:dyDescent="0.25"/>
  <cols>
    <col min="2" max="2" width="88.140625" customWidth="1"/>
  </cols>
  <sheetData>
    <row r="1" spans="1:2" x14ac:dyDescent="0.25">
      <c r="A1" t="s">
        <v>13</v>
      </c>
    </row>
    <row r="2" spans="1:2" x14ac:dyDescent="0.25">
      <c r="A2" s="2" t="s">
        <v>0</v>
      </c>
      <c r="B2" t="s">
        <v>14</v>
      </c>
    </row>
    <row r="3" spans="1:2" x14ac:dyDescent="0.25">
      <c r="A3" s="1" t="s">
        <v>1</v>
      </c>
      <c r="B3" s="3" t="s">
        <v>17</v>
      </c>
    </row>
    <row r="4" spans="1:2" x14ac:dyDescent="0.25">
      <c r="A4" s="1" t="s">
        <v>2</v>
      </c>
      <c r="B4" s="3" t="s">
        <v>18</v>
      </c>
    </row>
    <row r="5" spans="1:2" x14ac:dyDescent="0.25">
      <c r="A5" s="2" t="s">
        <v>3</v>
      </c>
      <c r="B5" t="s">
        <v>15</v>
      </c>
    </row>
    <row r="6" spans="1:2" x14ac:dyDescent="0.25">
      <c r="A6" s="1" t="s">
        <v>4</v>
      </c>
      <c r="B6" s="3" t="s">
        <v>55</v>
      </c>
    </row>
    <row r="7" spans="1:2" x14ac:dyDescent="0.25">
      <c r="A7" s="1" t="s">
        <v>5</v>
      </c>
      <c r="B7" s="3" t="s">
        <v>20</v>
      </c>
    </row>
    <row r="8" spans="1:2" x14ac:dyDescent="0.25">
      <c r="A8" s="1" t="s">
        <v>6</v>
      </c>
      <c r="B8" s="3" t="s">
        <v>19</v>
      </c>
    </row>
    <row r="9" spans="1:2" x14ac:dyDescent="0.25">
      <c r="A9" s="1" t="s">
        <v>7</v>
      </c>
      <c r="B9" s="3" t="s">
        <v>56</v>
      </c>
    </row>
    <row r="10" spans="1:2" x14ac:dyDescent="0.25">
      <c r="A10" s="2" t="s">
        <v>8</v>
      </c>
      <c r="B10" t="s">
        <v>16</v>
      </c>
    </row>
    <row r="11" spans="1:2" x14ac:dyDescent="0.25">
      <c r="A11" s="1" t="s">
        <v>9</v>
      </c>
      <c r="B11" s="3" t="s">
        <v>21</v>
      </c>
    </row>
    <row r="12" spans="1:2" x14ac:dyDescent="0.25">
      <c r="A12" s="1" t="s">
        <v>10</v>
      </c>
      <c r="B12" s="3" t="s">
        <v>22</v>
      </c>
    </row>
    <row r="13" spans="1:2" x14ac:dyDescent="0.25">
      <c r="A13" s="1" t="s">
        <v>11</v>
      </c>
      <c r="B13" s="3" t="s">
        <v>23</v>
      </c>
    </row>
    <row r="14" spans="1:2" x14ac:dyDescent="0.25">
      <c r="A14" s="1" t="s">
        <v>12</v>
      </c>
      <c r="B14" s="3" t="s">
        <v>24</v>
      </c>
    </row>
  </sheetData>
  <hyperlinks>
    <hyperlink ref="B3" location="'1.1'!A1" display="Total area of the Czech Republic by FRA classes"/>
    <hyperlink ref="B4" location="'1.2'!A1" display="Total area of the Czech Republic by IPCC classes"/>
    <hyperlink ref="B6" location="'2.1'!A1" display="Total forest land (according to FRA definition)"/>
    <hyperlink ref="B7" location="'2.2'!A1" display="Total forest land by availability for wood supply"/>
    <hyperlink ref="B9" location="'2.4'!A1" display="Total forest land by ownership"/>
    <hyperlink ref="B11" location="'3.1'!A1" display="Total timberland "/>
    <hyperlink ref="B12" location="'3.2'!A1" display="Total timberland by forest type"/>
    <hyperlink ref="B13" location="'3.3'!A1" display="Total timberland by tree species"/>
    <hyperlink ref="B14" location="'3.4'!A1" display="Total timberland by age classes"/>
    <hyperlink ref="B8" location="'2.3'!A1" display="Total forest land by ownership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50.85546875" style="4" customWidth="1"/>
    <col min="2" max="57" width="15.7109375" style="4" customWidth="1"/>
    <col min="58" max="58" width="11.7109375" style="4" bestFit="1" customWidth="1"/>
    <col min="59" max="16384" width="9.140625" style="4"/>
  </cols>
  <sheetData>
    <row r="1" spans="1:57" ht="19.5" thickBot="1" x14ac:dyDescent="0.35">
      <c r="A1" s="67" t="s">
        <v>62</v>
      </c>
    </row>
    <row r="2" spans="1:57" ht="15.75" thickBot="1" x14ac:dyDescent="0.3">
      <c r="A2" s="11" t="s">
        <v>58</v>
      </c>
      <c r="B2" s="75" t="s">
        <v>61</v>
      </c>
      <c r="C2" s="76"/>
      <c r="D2" s="76"/>
      <c r="E2" s="76"/>
      <c r="F2" s="76"/>
      <c r="G2" s="77"/>
      <c r="H2" s="10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57" ht="15.75" thickBot="1" x14ac:dyDescent="0.3">
      <c r="A3" s="36" t="s">
        <v>57</v>
      </c>
      <c r="B3" s="66" t="s">
        <v>25</v>
      </c>
      <c r="C3" s="84" t="s">
        <v>54</v>
      </c>
      <c r="D3" s="85"/>
      <c r="E3" s="66" t="s">
        <v>26</v>
      </c>
      <c r="F3" s="84" t="s">
        <v>54</v>
      </c>
      <c r="G3" s="85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57" x14ac:dyDescent="0.25">
      <c r="A4" s="62" t="s">
        <v>70</v>
      </c>
      <c r="B4" s="31">
        <v>2904600</v>
      </c>
      <c r="C4" s="32">
        <v>2857137.56</v>
      </c>
      <c r="D4" s="41">
        <v>2952062.44</v>
      </c>
      <c r="E4" s="31">
        <v>36.799999999999997</v>
      </c>
      <c r="F4" s="32">
        <v>36.200000000000003</v>
      </c>
      <c r="G4" s="41">
        <v>37.4</v>
      </c>
      <c r="H4" s="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57" x14ac:dyDescent="0.25">
      <c r="A5" s="63" t="s">
        <v>27</v>
      </c>
      <c r="B5" s="17">
        <v>14000</v>
      </c>
      <c r="C5" s="13">
        <v>10499.14</v>
      </c>
      <c r="D5" s="22">
        <v>17500.86</v>
      </c>
      <c r="E5" s="17">
        <v>0.2</v>
      </c>
      <c r="F5" s="13">
        <v>0.1</v>
      </c>
      <c r="G5" s="22">
        <v>0.2</v>
      </c>
      <c r="H5" s="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57" x14ac:dyDescent="0.25">
      <c r="A6" s="63" t="s">
        <v>28</v>
      </c>
      <c r="B6" s="17">
        <v>135800</v>
      </c>
      <c r="C6" s="13">
        <v>125022.26</v>
      </c>
      <c r="D6" s="22">
        <v>146577.74</v>
      </c>
      <c r="E6" s="17">
        <v>1.7</v>
      </c>
      <c r="F6" s="13">
        <v>1.6</v>
      </c>
      <c r="G6" s="22">
        <v>1.9</v>
      </c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57" ht="15.75" thickBot="1" x14ac:dyDescent="0.3">
      <c r="A7" s="64" t="s">
        <v>29</v>
      </c>
      <c r="B7" s="47">
        <v>4832000</v>
      </c>
      <c r="C7" s="48">
        <v>4784226.0199999996</v>
      </c>
      <c r="D7" s="51">
        <v>4879773.9800000004</v>
      </c>
      <c r="E7" s="47">
        <v>61.3</v>
      </c>
      <c r="F7" s="48">
        <v>60.7</v>
      </c>
      <c r="G7" s="51">
        <v>61.9</v>
      </c>
      <c r="H7" s="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57" ht="15.75" thickBot="1" x14ac:dyDescent="0.3">
      <c r="A8" s="65" t="s">
        <v>39</v>
      </c>
      <c r="B8" s="53">
        <v>7886400</v>
      </c>
      <c r="C8" s="54">
        <v>7874519.4699999997</v>
      </c>
      <c r="D8" s="57">
        <v>7898280.5300000003</v>
      </c>
      <c r="E8" s="53">
        <v>100</v>
      </c>
      <c r="F8" s="54" t="s">
        <v>30</v>
      </c>
      <c r="G8" s="57" t="s">
        <v>30</v>
      </c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57" x14ac:dyDescent="0.25">
      <c r="A9" s="6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57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57" x14ac:dyDescent="0.25">
      <c r="A11" s="12" t="s">
        <v>59</v>
      </c>
      <c r="B11" s="70" t="s">
        <v>31</v>
      </c>
      <c r="C11" s="71"/>
      <c r="D11" s="71"/>
      <c r="E11" s="72"/>
      <c r="F11" s="70" t="s">
        <v>32</v>
      </c>
      <c r="G11" s="71"/>
      <c r="H11" s="71"/>
      <c r="I11" s="72"/>
      <c r="J11" s="70" t="s">
        <v>33</v>
      </c>
      <c r="K11" s="71"/>
      <c r="L11" s="71"/>
      <c r="M11" s="71"/>
      <c r="N11" s="71"/>
      <c r="O11" s="71"/>
      <c r="P11" s="71"/>
      <c r="Q11" s="72"/>
      <c r="R11" s="70" t="s">
        <v>34</v>
      </c>
      <c r="S11" s="71"/>
      <c r="T11" s="71"/>
      <c r="U11" s="71"/>
      <c r="V11" s="71"/>
      <c r="W11" s="71"/>
      <c r="X11" s="71"/>
      <c r="Y11" s="72"/>
      <c r="Z11" s="70" t="s">
        <v>35</v>
      </c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2"/>
      <c r="AL11" s="70" t="s">
        <v>36</v>
      </c>
      <c r="AM11" s="71"/>
      <c r="AN11" s="71"/>
      <c r="AO11" s="71"/>
      <c r="AP11" s="71"/>
      <c r="AQ11" s="71"/>
      <c r="AR11" s="71"/>
      <c r="AS11" s="72"/>
      <c r="AT11" s="70" t="s">
        <v>37</v>
      </c>
      <c r="AU11" s="71"/>
      <c r="AV11" s="71"/>
      <c r="AW11" s="71"/>
      <c r="AX11" s="71"/>
      <c r="AY11" s="71"/>
      <c r="AZ11" s="71"/>
      <c r="BA11" s="72"/>
      <c r="BB11" s="70" t="s">
        <v>38</v>
      </c>
      <c r="BC11" s="71"/>
      <c r="BD11" s="71"/>
      <c r="BE11" s="72"/>
    </row>
    <row r="12" spans="1:57" ht="15.75" thickBot="1" x14ac:dyDescent="0.3">
      <c r="A12" s="42" t="s">
        <v>57</v>
      </c>
      <c r="B12" s="37" t="s">
        <v>25</v>
      </c>
      <c r="C12" s="74" t="s">
        <v>54</v>
      </c>
      <c r="D12" s="74"/>
      <c r="E12" s="43" t="s">
        <v>68</v>
      </c>
      <c r="F12" s="37" t="s">
        <v>25</v>
      </c>
      <c r="G12" s="74" t="s">
        <v>54</v>
      </c>
      <c r="H12" s="74"/>
      <c r="I12" s="38" t="s">
        <v>68</v>
      </c>
      <c r="J12" s="37" t="s">
        <v>25</v>
      </c>
      <c r="K12" s="74" t="s">
        <v>54</v>
      </c>
      <c r="L12" s="74"/>
      <c r="M12" s="44" t="s">
        <v>68</v>
      </c>
      <c r="N12" s="45"/>
      <c r="O12" s="45"/>
      <c r="P12" s="45"/>
      <c r="Q12" s="43"/>
      <c r="R12" s="37" t="s">
        <v>25</v>
      </c>
      <c r="S12" s="74" t="s">
        <v>54</v>
      </c>
      <c r="T12" s="74"/>
      <c r="U12" s="44" t="s">
        <v>68</v>
      </c>
      <c r="V12" s="45"/>
      <c r="W12" s="45"/>
      <c r="X12" s="45"/>
      <c r="Y12" s="43"/>
      <c r="Z12" s="37" t="s">
        <v>25</v>
      </c>
      <c r="AA12" s="74" t="s">
        <v>54</v>
      </c>
      <c r="AB12" s="74"/>
      <c r="AC12" s="44" t="s">
        <v>68</v>
      </c>
      <c r="AD12" s="45"/>
      <c r="AE12" s="45"/>
      <c r="AF12" s="45"/>
      <c r="AG12" s="45"/>
      <c r="AH12" s="45"/>
      <c r="AI12" s="45"/>
      <c r="AJ12" s="45"/>
      <c r="AK12" s="43"/>
      <c r="AL12" s="37" t="s">
        <v>25</v>
      </c>
      <c r="AM12" s="74" t="s">
        <v>54</v>
      </c>
      <c r="AN12" s="74"/>
      <c r="AO12" s="44" t="s">
        <v>68</v>
      </c>
      <c r="AP12" s="45"/>
      <c r="AQ12" s="45"/>
      <c r="AR12" s="45"/>
      <c r="AS12" s="43"/>
      <c r="AT12" s="37" t="s">
        <v>25</v>
      </c>
      <c r="AU12" s="74" t="s">
        <v>54</v>
      </c>
      <c r="AV12" s="74"/>
      <c r="AW12" s="44" t="s">
        <v>68</v>
      </c>
      <c r="AX12" s="45"/>
      <c r="AY12" s="45"/>
      <c r="AZ12" s="45"/>
      <c r="BA12" s="43"/>
      <c r="BB12" s="37" t="s">
        <v>25</v>
      </c>
      <c r="BC12" s="74" t="s">
        <v>54</v>
      </c>
      <c r="BD12" s="74"/>
      <c r="BE12" s="38" t="s">
        <v>68</v>
      </c>
    </row>
    <row r="13" spans="1:57" x14ac:dyDescent="0.25">
      <c r="A13" s="30" t="s">
        <v>70</v>
      </c>
      <c r="B13" s="31">
        <v>5400</v>
      </c>
      <c r="C13" s="32">
        <v>2981.37</v>
      </c>
      <c r="D13" s="32">
        <v>7818.63</v>
      </c>
      <c r="E13" s="33">
        <f>B13/B$17</f>
        <v>0.10931174089068826</v>
      </c>
      <c r="F13" s="31">
        <v>339800</v>
      </c>
      <c r="G13" s="32">
        <v>322751.90999999997</v>
      </c>
      <c r="H13" s="32">
        <v>356848.09</v>
      </c>
      <c r="I13" s="33">
        <f>F13/F$17</f>
        <v>0.30818066388536186</v>
      </c>
      <c r="J13" s="31">
        <v>740600</v>
      </c>
      <c r="K13" s="32">
        <v>717678.66</v>
      </c>
      <c r="L13" s="32">
        <v>763521.34</v>
      </c>
      <c r="M13" s="40">
        <f>J13/J$17</f>
        <v>0.419984121583305</v>
      </c>
      <c r="N13" s="32"/>
      <c r="O13" s="32"/>
      <c r="P13" s="32"/>
      <c r="Q13" s="41"/>
      <c r="R13" s="31">
        <v>348000</v>
      </c>
      <c r="S13" s="32">
        <v>331774.49</v>
      </c>
      <c r="T13" s="32">
        <v>364225.51</v>
      </c>
      <c r="U13" s="40">
        <f>R13/R$17</f>
        <v>0.4009216589861751</v>
      </c>
      <c r="V13" s="32"/>
      <c r="W13" s="32"/>
      <c r="X13" s="32"/>
      <c r="Y13" s="41"/>
      <c r="Z13" s="31">
        <v>462800</v>
      </c>
      <c r="AA13" s="32">
        <v>443976.88</v>
      </c>
      <c r="AB13" s="32">
        <v>481623.12</v>
      </c>
      <c r="AC13" s="40">
        <f>Z13/Z$17</f>
        <v>0.3728048976961495</v>
      </c>
      <c r="AD13" s="32"/>
      <c r="AE13" s="32"/>
      <c r="AF13" s="32"/>
      <c r="AG13" s="32"/>
      <c r="AH13" s="32"/>
      <c r="AI13" s="32"/>
      <c r="AJ13" s="32"/>
      <c r="AK13" s="41"/>
      <c r="AL13" s="31">
        <v>426800</v>
      </c>
      <c r="AM13" s="32">
        <v>407857.8</v>
      </c>
      <c r="AN13" s="32">
        <v>445742.2</v>
      </c>
      <c r="AO13" s="40">
        <f>AL13/AL$17</f>
        <v>0.305993690851735</v>
      </c>
      <c r="AP13" s="32"/>
      <c r="AQ13" s="32"/>
      <c r="AR13" s="32"/>
      <c r="AS13" s="41"/>
      <c r="AT13" s="31">
        <v>371200</v>
      </c>
      <c r="AU13" s="32">
        <v>354126.21</v>
      </c>
      <c r="AV13" s="32">
        <v>388273.79</v>
      </c>
      <c r="AW13" s="40">
        <f>AT13/AT$17</f>
        <v>0.40199263591076456</v>
      </c>
      <c r="AX13" s="32"/>
      <c r="AY13" s="32"/>
      <c r="AZ13" s="32"/>
      <c r="BA13" s="41"/>
      <c r="BB13" s="31">
        <v>210000</v>
      </c>
      <c r="BC13" s="32">
        <v>197385.1</v>
      </c>
      <c r="BD13" s="32">
        <v>222614.9</v>
      </c>
      <c r="BE13" s="33">
        <f>BB13/BB$17</f>
        <v>0.38645564961354434</v>
      </c>
    </row>
    <row r="14" spans="1:57" x14ac:dyDescent="0.25">
      <c r="A14" s="29" t="s">
        <v>27</v>
      </c>
      <c r="B14" s="17">
        <v>0</v>
      </c>
      <c r="C14" s="13">
        <v>0</v>
      </c>
      <c r="D14" s="13">
        <v>0</v>
      </c>
      <c r="E14" s="16">
        <f>B14/B$17</f>
        <v>0</v>
      </c>
      <c r="F14" s="17">
        <v>1200</v>
      </c>
      <c r="G14" s="13">
        <v>240.64</v>
      </c>
      <c r="H14" s="13">
        <v>2159.36</v>
      </c>
      <c r="I14" s="16">
        <f t="shared" ref="I14:I16" si="0">F14/F$17</f>
        <v>1.0883366588064574E-3</v>
      </c>
      <c r="J14" s="17">
        <v>1200</v>
      </c>
      <c r="K14" s="13">
        <v>240.33</v>
      </c>
      <c r="L14" s="13">
        <v>2159.67</v>
      </c>
      <c r="M14" s="14">
        <f t="shared" ref="M14:M16" si="1">J14/J$17</f>
        <v>6.8050357264375636E-4</v>
      </c>
      <c r="N14" s="13"/>
      <c r="O14" s="13"/>
      <c r="P14" s="13"/>
      <c r="Q14" s="22"/>
      <c r="R14" s="17">
        <v>8800</v>
      </c>
      <c r="S14" s="13">
        <v>5996.01</v>
      </c>
      <c r="T14" s="13">
        <v>11603.99</v>
      </c>
      <c r="U14" s="14">
        <f t="shared" ref="U14:U16" si="2">R14/R$17</f>
        <v>1.0138248847926268E-2</v>
      </c>
      <c r="V14" s="13"/>
      <c r="W14" s="13"/>
      <c r="X14" s="13"/>
      <c r="Y14" s="22"/>
      <c r="Z14" s="17">
        <v>1200</v>
      </c>
      <c r="AA14" s="13">
        <v>91.86</v>
      </c>
      <c r="AB14" s="13">
        <v>2308.14</v>
      </c>
      <c r="AC14" s="14">
        <f t="shared" ref="AC14:AC16" si="3">Z14/Z$17</f>
        <v>9.666505558240696E-4</v>
      </c>
      <c r="AD14" s="13"/>
      <c r="AE14" s="13"/>
      <c r="AF14" s="13"/>
      <c r="AG14" s="13"/>
      <c r="AH14" s="13"/>
      <c r="AI14" s="13"/>
      <c r="AJ14" s="13"/>
      <c r="AK14" s="22"/>
      <c r="AL14" s="17">
        <v>1600</v>
      </c>
      <c r="AM14" s="13">
        <v>492.34</v>
      </c>
      <c r="AN14" s="13">
        <v>2707.66</v>
      </c>
      <c r="AO14" s="14">
        <f t="shared" ref="AO14:AO16" si="4">AL14/AL$17</f>
        <v>1.1471178663607685E-3</v>
      </c>
      <c r="AP14" s="13"/>
      <c r="AQ14" s="13"/>
      <c r="AR14" s="13"/>
      <c r="AS14" s="22"/>
      <c r="AT14" s="17">
        <v>0</v>
      </c>
      <c r="AU14" s="13">
        <v>0</v>
      </c>
      <c r="AV14" s="13">
        <v>0</v>
      </c>
      <c r="AW14" s="14">
        <f t="shared" ref="AW14:AW16" si="5">AT14/AT$17</f>
        <v>0</v>
      </c>
      <c r="AX14" s="13"/>
      <c r="AY14" s="13"/>
      <c r="AZ14" s="13"/>
      <c r="BA14" s="22"/>
      <c r="BB14" s="17">
        <v>0</v>
      </c>
      <c r="BC14" s="13">
        <v>0</v>
      </c>
      <c r="BD14" s="13">
        <v>0</v>
      </c>
      <c r="BE14" s="16">
        <f t="shared" ref="BE14:BE16" si="6">BB14/BB$17</f>
        <v>0</v>
      </c>
    </row>
    <row r="15" spans="1:57" x14ac:dyDescent="0.25">
      <c r="A15" s="29" t="s">
        <v>28</v>
      </c>
      <c r="B15" s="17">
        <v>5200</v>
      </c>
      <c r="C15" s="13">
        <v>3003.43</v>
      </c>
      <c r="D15" s="13">
        <v>7396.57</v>
      </c>
      <c r="E15" s="16">
        <f>B15/B$17</f>
        <v>0.10526315789473684</v>
      </c>
      <c r="F15" s="17">
        <v>23200</v>
      </c>
      <c r="G15" s="13">
        <v>18776.240000000002</v>
      </c>
      <c r="H15" s="13">
        <v>27623.759999999998</v>
      </c>
      <c r="I15" s="16">
        <f t="shared" si="0"/>
        <v>2.104117540359151E-2</v>
      </c>
      <c r="J15" s="17">
        <v>17000</v>
      </c>
      <c r="K15" s="13">
        <v>13170.71</v>
      </c>
      <c r="L15" s="13">
        <v>20829.29</v>
      </c>
      <c r="M15" s="14">
        <f t="shared" si="1"/>
        <v>9.6404672791198815E-3</v>
      </c>
      <c r="N15" s="13"/>
      <c r="O15" s="13"/>
      <c r="P15" s="13"/>
      <c r="Q15" s="22"/>
      <c r="R15" s="17">
        <v>14400</v>
      </c>
      <c r="S15" s="13">
        <v>10943.71</v>
      </c>
      <c r="T15" s="13">
        <v>17856.29</v>
      </c>
      <c r="U15" s="14">
        <f t="shared" si="2"/>
        <v>1.6589861751152075E-2</v>
      </c>
      <c r="V15" s="13"/>
      <c r="W15" s="13"/>
      <c r="X15" s="13"/>
      <c r="Y15" s="22"/>
      <c r="Z15" s="17">
        <v>22000</v>
      </c>
      <c r="AA15" s="13">
        <v>17809.66</v>
      </c>
      <c r="AB15" s="13">
        <v>26190.34</v>
      </c>
      <c r="AC15" s="14">
        <f t="shared" si="3"/>
        <v>1.7721926856774609E-2</v>
      </c>
      <c r="AD15" s="13"/>
      <c r="AE15" s="13"/>
      <c r="AF15" s="13"/>
      <c r="AG15" s="13"/>
      <c r="AH15" s="13"/>
      <c r="AI15" s="13"/>
      <c r="AJ15" s="13"/>
      <c r="AK15" s="22"/>
      <c r="AL15" s="17">
        <v>24600</v>
      </c>
      <c r="AM15" s="13">
        <v>19849.900000000001</v>
      </c>
      <c r="AN15" s="13">
        <v>29350.1</v>
      </c>
      <c r="AO15" s="14">
        <f t="shared" si="4"/>
        <v>1.7636937195296815E-2</v>
      </c>
      <c r="AP15" s="13"/>
      <c r="AQ15" s="13"/>
      <c r="AR15" s="13"/>
      <c r="AS15" s="22"/>
      <c r="AT15" s="17">
        <v>20200</v>
      </c>
      <c r="AU15" s="13">
        <v>16111.49</v>
      </c>
      <c r="AV15" s="13">
        <v>24288.51</v>
      </c>
      <c r="AW15" s="14">
        <f t="shared" si="5"/>
        <v>2.187567684643708E-2</v>
      </c>
      <c r="AX15" s="13"/>
      <c r="AY15" s="13"/>
      <c r="AZ15" s="13"/>
      <c r="BA15" s="22"/>
      <c r="BB15" s="17">
        <v>9200</v>
      </c>
      <c r="BC15" s="13">
        <v>6413.2</v>
      </c>
      <c r="BD15" s="13">
        <v>11986.8</v>
      </c>
      <c r="BE15" s="16">
        <f t="shared" si="6"/>
        <v>1.6930437983069563E-2</v>
      </c>
    </row>
    <row r="16" spans="1:57" ht="15.75" thickBot="1" x14ac:dyDescent="0.3">
      <c r="A16" s="46" t="s">
        <v>29</v>
      </c>
      <c r="B16" s="47">
        <v>38800</v>
      </c>
      <c r="C16" s="48">
        <v>35122.720000000001</v>
      </c>
      <c r="D16" s="48">
        <v>42477.279999999999</v>
      </c>
      <c r="E16" s="49">
        <f>B16/B$17</f>
        <v>0.78542510121457487</v>
      </c>
      <c r="F16" s="47">
        <v>738400</v>
      </c>
      <c r="G16" s="48">
        <v>720578.14</v>
      </c>
      <c r="H16" s="48">
        <v>756221.86</v>
      </c>
      <c r="I16" s="49">
        <f t="shared" si="0"/>
        <v>0.6696898240522402</v>
      </c>
      <c r="J16" s="47">
        <v>1004600</v>
      </c>
      <c r="K16" s="48">
        <v>981485.38</v>
      </c>
      <c r="L16" s="48">
        <v>1027714.62</v>
      </c>
      <c r="M16" s="50">
        <f t="shared" si="1"/>
        <v>0.56969490756493135</v>
      </c>
      <c r="N16" s="48"/>
      <c r="O16" s="48"/>
      <c r="P16" s="48"/>
      <c r="Q16" s="51"/>
      <c r="R16" s="47">
        <v>496800</v>
      </c>
      <c r="S16" s="48">
        <v>480350.53</v>
      </c>
      <c r="T16" s="48">
        <v>513249.47</v>
      </c>
      <c r="U16" s="50">
        <f t="shared" si="2"/>
        <v>0.57235023041474653</v>
      </c>
      <c r="V16" s="48"/>
      <c r="W16" s="48"/>
      <c r="X16" s="48"/>
      <c r="Y16" s="51"/>
      <c r="Z16" s="47">
        <v>755400</v>
      </c>
      <c r="AA16" s="48">
        <v>736137.69</v>
      </c>
      <c r="AB16" s="48">
        <v>774662.31</v>
      </c>
      <c r="AC16" s="50">
        <f t="shared" si="3"/>
        <v>0.60850652489125179</v>
      </c>
      <c r="AD16" s="48"/>
      <c r="AE16" s="48"/>
      <c r="AF16" s="48"/>
      <c r="AG16" s="48"/>
      <c r="AH16" s="48"/>
      <c r="AI16" s="48"/>
      <c r="AJ16" s="48"/>
      <c r="AK16" s="51"/>
      <c r="AL16" s="47">
        <v>941800</v>
      </c>
      <c r="AM16" s="48">
        <v>922110.46</v>
      </c>
      <c r="AN16" s="48">
        <v>961489.54</v>
      </c>
      <c r="AO16" s="50">
        <f t="shared" si="4"/>
        <v>0.67522225408660741</v>
      </c>
      <c r="AP16" s="48"/>
      <c r="AQ16" s="48"/>
      <c r="AR16" s="48"/>
      <c r="AS16" s="51"/>
      <c r="AT16" s="47">
        <v>532000</v>
      </c>
      <c r="AU16" s="48">
        <v>514753.74</v>
      </c>
      <c r="AV16" s="48">
        <v>549246.26</v>
      </c>
      <c r="AW16" s="50">
        <f t="shared" si="5"/>
        <v>0.5761316872427984</v>
      </c>
      <c r="AX16" s="48"/>
      <c r="AY16" s="48"/>
      <c r="AZ16" s="48"/>
      <c r="BA16" s="51"/>
      <c r="BB16" s="47">
        <v>324200</v>
      </c>
      <c r="BC16" s="48">
        <v>311360.37</v>
      </c>
      <c r="BD16" s="48">
        <v>337039.63</v>
      </c>
      <c r="BE16" s="49">
        <f t="shared" si="6"/>
        <v>0.59661391240338613</v>
      </c>
    </row>
    <row r="17" spans="1:58" ht="15.75" thickBot="1" x14ac:dyDescent="0.3">
      <c r="A17" s="52" t="s">
        <v>39</v>
      </c>
      <c r="B17" s="53">
        <v>49400</v>
      </c>
      <c r="C17" s="54">
        <v>46521.23</v>
      </c>
      <c r="D17" s="54">
        <v>52278.77</v>
      </c>
      <c r="E17" s="55">
        <f>SUM(E13:E16)</f>
        <v>1</v>
      </c>
      <c r="F17" s="53">
        <v>1102600</v>
      </c>
      <c r="G17" s="54">
        <v>1094799.23</v>
      </c>
      <c r="H17" s="54">
        <v>1110400.77</v>
      </c>
      <c r="I17" s="55">
        <f>SUM(I13:I16)</f>
        <v>1</v>
      </c>
      <c r="J17" s="53">
        <v>1763400</v>
      </c>
      <c r="K17" s="54">
        <v>1755248.87</v>
      </c>
      <c r="L17" s="54">
        <v>1771551.13</v>
      </c>
      <c r="M17" s="56">
        <f>SUM(M13:M16)</f>
        <v>1</v>
      </c>
      <c r="N17" s="54"/>
      <c r="O17" s="54"/>
      <c r="P17" s="54"/>
      <c r="Q17" s="57"/>
      <c r="R17" s="53">
        <v>868000</v>
      </c>
      <c r="S17" s="54">
        <v>860892.39</v>
      </c>
      <c r="T17" s="54">
        <v>875107.61</v>
      </c>
      <c r="U17" s="56">
        <f>SUM(U13:U16)</f>
        <v>1</v>
      </c>
      <c r="V17" s="54"/>
      <c r="W17" s="54"/>
      <c r="X17" s="54"/>
      <c r="Y17" s="57"/>
      <c r="Z17" s="53">
        <v>1241400</v>
      </c>
      <c r="AA17" s="54">
        <v>1233647.8999999999</v>
      </c>
      <c r="AB17" s="54">
        <v>1249152.1000000001</v>
      </c>
      <c r="AC17" s="56">
        <f>SUM(AC13:AC16)</f>
        <v>1</v>
      </c>
      <c r="AD17" s="54"/>
      <c r="AE17" s="54"/>
      <c r="AF17" s="54"/>
      <c r="AG17" s="54"/>
      <c r="AH17" s="54"/>
      <c r="AI17" s="54"/>
      <c r="AJ17" s="54"/>
      <c r="AK17" s="57"/>
      <c r="AL17" s="53">
        <v>1394800</v>
      </c>
      <c r="AM17" s="54">
        <v>1386911.52</v>
      </c>
      <c r="AN17" s="54">
        <v>1402688.48</v>
      </c>
      <c r="AO17" s="56">
        <f>SUM(AO13:AO16)</f>
        <v>1</v>
      </c>
      <c r="AP17" s="54"/>
      <c r="AQ17" s="54"/>
      <c r="AR17" s="54"/>
      <c r="AS17" s="57"/>
      <c r="AT17" s="53">
        <v>923400</v>
      </c>
      <c r="AU17" s="54">
        <v>916543.24</v>
      </c>
      <c r="AV17" s="54">
        <v>930256.76</v>
      </c>
      <c r="AW17" s="56">
        <f>SUM(AW13:AW16)</f>
        <v>1</v>
      </c>
      <c r="AX17" s="54"/>
      <c r="AY17" s="54"/>
      <c r="AZ17" s="54"/>
      <c r="BA17" s="57"/>
      <c r="BB17" s="53">
        <v>543400</v>
      </c>
      <c r="BC17" s="54">
        <v>537769.5</v>
      </c>
      <c r="BD17" s="54">
        <v>549030.5</v>
      </c>
      <c r="BE17" s="55">
        <f>SUM(BE13:BE16)</f>
        <v>1</v>
      </c>
    </row>
    <row r="18" spans="1:58" x14ac:dyDescent="0.25">
      <c r="A18" s="5"/>
      <c r="B18" s="23"/>
      <c r="C18" s="24"/>
      <c r="D18" s="24"/>
      <c r="E18" s="27"/>
      <c r="F18" s="23"/>
      <c r="G18" s="24"/>
      <c r="H18" s="24"/>
      <c r="I18" s="27"/>
      <c r="J18" s="23"/>
      <c r="K18" s="24"/>
      <c r="L18" s="24"/>
      <c r="M18" s="24"/>
      <c r="N18" s="24"/>
      <c r="O18" s="24"/>
      <c r="P18" s="24"/>
      <c r="Q18" s="27"/>
      <c r="R18" s="23"/>
      <c r="S18" s="24"/>
      <c r="T18" s="24"/>
      <c r="U18" s="24"/>
      <c r="V18" s="24"/>
      <c r="W18" s="24"/>
      <c r="X18" s="24"/>
      <c r="Y18" s="27"/>
      <c r="Z18" s="23"/>
      <c r="AA18" s="24"/>
      <c r="AB18" s="24"/>
      <c r="AC18" s="24"/>
      <c r="AD18" s="24"/>
      <c r="AE18" s="24"/>
      <c r="AF18" s="24"/>
      <c r="AG18" s="24"/>
      <c r="AH18" s="19"/>
      <c r="AI18" s="19"/>
      <c r="AJ18" s="19"/>
      <c r="AK18" s="20"/>
      <c r="AL18" s="18"/>
      <c r="AM18" s="19"/>
      <c r="AN18" s="19"/>
      <c r="AO18" s="19"/>
      <c r="AP18" s="19"/>
      <c r="AQ18" s="19"/>
      <c r="AR18" s="19"/>
      <c r="AS18" s="20"/>
      <c r="AT18" s="18"/>
      <c r="AU18" s="19"/>
      <c r="AV18" s="19"/>
      <c r="AW18" s="19"/>
      <c r="AX18" s="19"/>
      <c r="AY18" s="19"/>
      <c r="AZ18" s="19"/>
      <c r="BA18" s="20"/>
      <c r="BB18" s="18"/>
      <c r="BC18" s="19"/>
      <c r="BD18" s="19"/>
      <c r="BE18" s="20"/>
    </row>
    <row r="19" spans="1:58" ht="15.75" thickBot="1" x14ac:dyDescent="0.3">
      <c r="A19" s="5"/>
      <c r="B19" s="25"/>
      <c r="C19" s="26"/>
      <c r="D19" s="26"/>
      <c r="E19" s="28"/>
      <c r="F19" s="25"/>
      <c r="G19" s="26"/>
      <c r="H19" s="26"/>
      <c r="I19" s="28"/>
      <c r="J19" s="25"/>
      <c r="K19" s="26"/>
      <c r="L19" s="26"/>
      <c r="M19" s="26"/>
      <c r="N19" s="26"/>
      <c r="O19" s="26"/>
      <c r="P19" s="26"/>
      <c r="Q19" s="28"/>
      <c r="R19" s="25"/>
      <c r="S19" s="26"/>
      <c r="T19" s="26"/>
      <c r="U19" s="26"/>
      <c r="V19" s="26"/>
      <c r="W19" s="26"/>
      <c r="X19" s="26"/>
      <c r="Y19" s="28"/>
      <c r="Z19" s="25"/>
      <c r="AA19" s="26"/>
      <c r="AB19" s="26"/>
      <c r="AC19" s="26"/>
      <c r="AD19" s="26"/>
      <c r="AE19" s="26"/>
      <c r="AF19" s="26"/>
      <c r="AG19" s="26"/>
      <c r="AH19" s="19"/>
      <c r="AI19" s="19"/>
      <c r="AJ19" s="19"/>
      <c r="AK19" s="20"/>
      <c r="AL19" s="18"/>
      <c r="AM19" s="19"/>
      <c r="AN19" s="19"/>
      <c r="AO19" s="19"/>
      <c r="AP19" s="19"/>
      <c r="AQ19" s="19"/>
      <c r="AR19" s="19"/>
      <c r="AS19" s="20"/>
      <c r="AT19" s="18"/>
      <c r="AU19" s="19"/>
      <c r="AV19" s="19"/>
      <c r="AW19" s="19"/>
      <c r="AX19" s="19"/>
      <c r="AY19" s="19"/>
      <c r="AZ19" s="19"/>
      <c r="BA19" s="20"/>
      <c r="BB19" s="18"/>
      <c r="BC19" s="19"/>
      <c r="BD19" s="19"/>
      <c r="BE19" s="20"/>
    </row>
    <row r="20" spans="1:58" x14ac:dyDescent="0.25">
      <c r="A20" s="11" t="s">
        <v>60</v>
      </c>
      <c r="B20" s="70" t="s">
        <v>40</v>
      </c>
      <c r="C20" s="71"/>
      <c r="D20" s="71"/>
      <c r="E20" s="72"/>
      <c r="F20" s="70" t="s">
        <v>41</v>
      </c>
      <c r="G20" s="71"/>
      <c r="H20" s="71"/>
      <c r="I20" s="72"/>
      <c r="J20" s="70" t="s">
        <v>42</v>
      </c>
      <c r="K20" s="71"/>
      <c r="L20" s="71"/>
      <c r="M20" s="72"/>
      <c r="N20" s="70" t="s">
        <v>43</v>
      </c>
      <c r="O20" s="71"/>
      <c r="P20" s="71"/>
      <c r="Q20" s="72"/>
      <c r="R20" s="70" t="s">
        <v>44</v>
      </c>
      <c r="S20" s="71"/>
      <c r="T20" s="71"/>
      <c r="U20" s="72"/>
      <c r="V20" s="70" t="s">
        <v>45</v>
      </c>
      <c r="W20" s="71"/>
      <c r="X20" s="71"/>
      <c r="Y20" s="72"/>
      <c r="Z20" s="70" t="s">
        <v>46</v>
      </c>
      <c r="AA20" s="71"/>
      <c r="AB20" s="71"/>
      <c r="AC20" s="72"/>
      <c r="AD20" s="70" t="s">
        <v>47</v>
      </c>
      <c r="AE20" s="71"/>
      <c r="AF20" s="71"/>
      <c r="AG20" s="72"/>
      <c r="AH20" s="78" t="s">
        <v>48</v>
      </c>
      <c r="AI20" s="79"/>
      <c r="AJ20" s="79"/>
      <c r="AK20" s="80"/>
      <c r="AL20" s="81" t="s">
        <v>49</v>
      </c>
      <c r="AM20" s="82"/>
      <c r="AN20" s="82"/>
      <c r="AO20" s="83"/>
      <c r="AP20" s="81" t="s">
        <v>50</v>
      </c>
      <c r="AQ20" s="82"/>
      <c r="AR20" s="82"/>
      <c r="AS20" s="83"/>
      <c r="AT20" s="81" t="s">
        <v>51</v>
      </c>
      <c r="AU20" s="82"/>
      <c r="AV20" s="82"/>
      <c r="AW20" s="83"/>
      <c r="AX20" s="81" t="s">
        <v>52</v>
      </c>
      <c r="AY20" s="82"/>
      <c r="AZ20" s="82"/>
      <c r="BA20" s="83"/>
      <c r="BB20" s="81" t="s">
        <v>53</v>
      </c>
      <c r="BC20" s="82"/>
      <c r="BD20" s="82"/>
      <c r="BE20" s="83"/>
    </row>
    <row r="21" spans="1:58" ht="15.75" thickBot="1" x14ac:dyDescent="0.3">
      <c r="A21" s="36" t="s">
        <v>57</v>
      </c>
      <c r="B21" s="37" t="s">
        <v>25</v>
      </c>
      <c r="C21" s="74" t="s">
        <v>54</v>
      </c>
      <c r="D21" s="74"/>
      <c r="E21" s="38" t="s">
        <v>68</v>
      </c>
      <c r="F21" s="37" t="s">
        <v>25</v>
      </c>
      <c r="G21" s="74" t="s">
        <v>54</v>
      </c>
      <c r="H21" s="74"/>
      <c r="I21" s="38" t="s">
        <v>68</v>
      </c>
      <c r="J21" s="37" t="s">
        <v>25</v>
      </c>
      <c r="K21" s="74" t="s">
        <v>54</v>
      </c>
      <c r="L21" s="74"/>
      <c r="M21" s="38" t="s">
        <v>68</v>
      </c>
      <c r="N21" s="37" t="s">
        <v>25</v>
      </c>
      <c r="O21" s="74" t="s">
        <v>54</v>
      </c>
      <c r="P21" s="74"/>
      <c r="Q21" s="38" t="s">
        <v>68</v>
      </c>
      <c r="R21" s="37" t="s">
        <v>25</v>
      </c>
      <c r="S21" s="74" t="s">
        <v>54</v>
      </c>
      <c r="T21" s="74"/>
      <c r="U21" s="38" t="s">
        <v>68</v>
      </c>
      <c r="V21" s="37" t="s">
        <v>25</v>
      </c>
      <c r="W21" s="74" t="s">
        <v>54</v>
      </c>
      <c r="X21" s="74"/>
      <c r="Y21" s="38" t="s">
        <v>68</v>
      </c>
      <c r="Z21" s="37" t="s">
        <v>25</v>
      </c>
      <c r="AA21" s="74" t="s">
        <v>54</v>
      </c>
      <c r="AB21" s="74"/>
      <c r="AC21" s="38" t="s">
        <v>68</v>
      </c>
      <c r="AD21" s="37" t="s">
        <v>25</v>
      </c>
      <c r="AE21" s="74" t="s">
        <v>54</v>
      </c>
      <c r="AF21" s="74"/>
      <c r="AG21" s="38" t="s">
        <v>68</v>
      </c>
      <c r="AH21" s="39" t="s">
        <v>25</v>
      </c>
      <c r="AI21" s="73" t="s">
        <v>54</v>
      </c>
      <c r="AJ21" s="73"/>
      <c r="AK21" s="38" t="s">
        <v>68</v>
      </c>
      <c r="AL21" s="39" t="s">
        <v>25</v>
      </c>
      <c r="AM21" s="73" t="s">
        <v>54</v>
      </c>
      <c r="AN21" s="73"/>
      <c r="AO21" s="38" t="s">
        <v>68</v>
      </c>
      <c r="AP21" s="39" t="s">
        <v>25</v>
      </c>
      <c r="AQ21" s="73" t="s">
        <v>54</v>
      </c>
      <c r="AR21" s="73"/>
      <c r="AS21" s="38" t="s">
        <v>68</v>
      </c>
      <c r="AT21" s="39" t="s">
        <v>25</v>
      </c>
      <c r="AU21" s="73" t="s">
        <v>54</v>
      </c>
      <c r="AV21" s="73"/>
      <c r="AW21" s="38" t="s">
        <v>68</v>
      </c>
      <c r="AX21" s="39" t="s">
        <v>25</v>
      </c>
      <c r="AY21" s="73" t="s">
        <v>54</v>
      </c>
      <c r="AZ21" s="73"/>
      <c r="BA21" s="38" t="s">
        <v>68</v>
      </c>
      <c r="BB21" s="39" t="s">
        <v>25</v>
      </c>
      <c r="BC21" s="73" t="s">
        <v>54</v>
      </c>
      <c r="BD21" s="73"/>
      <c r="BE21" s="38" t="s">
        <v>68</v>
      </c>
    </row>
    <row r="22" spans="1:58" x14ac:dyDescent="0.25">
      <c r="A22" s="30" t="s">
        <v>70</v>
      </c>
      <c r="B22" s="31">
        <v>5400</v>
      </c>
      <c r="C22" s="32">
        <v>2981.37</v>
      </c>
      <c r="D22" s="32">
        <v>7818.63</v>
      </c>
      <c r="E22" s="33">
        <f>B22/B$26</f>
        <v>0.10931174089068826</v>
      </c>
      <c r="F22" s="31">
        <v>339800</v>
      </c>
      <c r="G22" s="32">
        <v>322751.90999999997</v>
      </c>
      <c r="H22" s="32">
        <v>356848.09</v>
      </c>
      <c r="I22" s="33">
        <f>F22/F$26</f>
        <v>0.30818066388536186</v>
      </c>
      <c r="J22" s="31">
        <v>416200</v>
      </c>
      <c r="K22" s="32">
        <v>398904.56</v>
      </c>
      <c r="L22" s="32">
        <v>433495.44</v>
      </c>
      <c r="M22" s="33">
        <f>J22/J$26</f>
        <v>0.4130607383882493</v>
      </c>
      <c r="N22" s="31">
        <v>324400</v>
      </c>
      <c r="O22" s="32">
        <v>309250.09000000003</v>
      </c>
      <c r="P22" s="32">
        <v>339549.91</v>
      </c>
      <c r="Q22" s="33">
        <f>N22/N$26</f>
        <v>0.42921407779835935</v>
      </c>
      <c r="R22" s="31">
        <v>164000</v>
      </c>
      <c r="S22" s="32">
        <v>153721.17000000001</v>
      </c>
      <c r="T22" s="32">
        <v>174278.83</v>
      </c>
      <c r="U22" s="33">
        <f>R22/R$26</f>
        <v>0.49427365883062085</v>
      </c>
      <c r="V22" s="31">
        <v>184000</v>
      </c>
      <c r="W22" s="32">
        <v>171666.69</v>
      </c>
      <c r="X22" s="32">
        <v>196333.31</v>
      </c>
      <c r="Y22" s="33">
        <f>V22/V$26</f>
        <v>0.34315553897799328</v>
      </c>
      <c r="Z22" s="31">
        <v>149800</v>
      </c>
      <c r="AA22" s="32">
        <v>140070.29</v>
      </c>
      <c r="AB22" s="32">
        <v>159529.71</v>
      </c>
      <c r="AC22" s="33">
        <f>Z22/Z$26</f>
        <v>0.47767857142857145</v>
      </c>
      <c r="AD22" s="31">
        <v>167000</v>
      </c>
      <c r="AE22" s="32">
        <v>155329.38</v>
      </c>
      <c r="AF22" s="32">
        <v>178670.62</v>
      </c>
      <c r="AG22" s="33">
        <f>AD22/AD$26</f>
        <v>0.35069298614027722</v>
      </c>
      <c r="AH22" s="34">
        <v>146000</v>
      </c>
      <c r="AI22" s="35">
        <v>135042.37</v>
      </c>
      <c r="AJ22" s="35">
        <v>156957.63</v>
      </c>
      <c r="AK22" s="33">
        <f>AH22/AH$26</f>
        <v>0.3232949512843224</v>
      </c>
      <c r="AL22" s="34">
        <v>213600</v>
      </c>
      <c r="AM22" s="35">
        <v>200602.12</v>
      </c>
      <c r="AN22" s="35">
        <v>226597.88</v>
      </c>
      <c r="AO22" s="33">
        <f>AL22/AL$26</f>
        <v>0.31504424778761064</v>
      </c>
      <c r="AP22" s="34">
        <v>213200</v>
      </c>
      <c r="AQ22" s="35">
        <v>199381.52</v>
      </c>
      <c r="AR22" s="35">
        <v>227018.48</v>
      </c>
      <c r="AS22" s="33">
        <f>AP22/AP$26</f>
        <v>0.2974330357142857</v>
      </c>
      <c r="AT22" s="34">
        <v>192600</v>
      </c>
      <c r="AU22" s="35">
        <v>179866.91</v>
      </c>
      <c r="AV22" s="35">
        <v>205333.09</v>
      </c>
      <c r="AW22" s="33">
        <f>AT22/AT$26</f>
        <v>0.36504927975739199</v>
      </c>
      <c r="AX22" s="34">
        <v>178600</v>
      </c>
      <c r="AY22" s="35">
        <v>167185.54999999999</v>
      </c>
      <c r="AZ22" s="35">
        <v>190014.45</v>
      </c>
      <c r="BA22" s="33">
        <f>AX22/AX$26</f>
        <v>0.4512379989893886</v>
      </c>
      <c r="BB22" s="34">
        <v>210000</v>
      </c>
      <c r="BC22" s="35">
        <v>197385.1</v>
      </c>
      <c r="BD22" s="35">
        <v>222614.9</v>
      </c>
      <c r="BE22" s="33">
        <f>BB22/BB$26</f>
        <v>0.38645564961354434</v>
      </c>
    </row>
    <row r="23" spans="1:58" x14ac:dyDescent="0.25">
      <c r="A23" s="29" t="s">
        <v>27</v>
      </c>
      <c r="B23" s="17">
        <v>0</v>
      </c>
      <c r="C23" s="13">
        <v>0</v>
      </c>
      <c r="D23" s="13">
        <v>0</v>
      </c>
      <c r="E23" s="16">
        <f>B23/B$26</f>
        <v>0</v>
      </c>
      <c r="F23" s="17">
        <v>1200</v>
      </c>
      <c r="G23" s="13">
        <v>240.64</v>
      </c>
      <c r="H23" s="13">
        <v>2159.36</v>
      </c>
      <c r="I23" s="16">
        <f>F23/F$26</f>
        <v>1.0883366588064574E-3</v>
      </c>
      <c r="J23" s="17">
        <v>1000</v>
      </c>
      <c r="K23" s="13">
        <v>124.14</v>
      </c>
      <c r="L23" s="13">
        <v>1875.86</v>
      </c>
      <c r="M23" s="16">
        <f>J23/J$26</f>
        <v>9.9245732433505358E-4</v>
      </c>
      <c r="N23" s="17">
        <v>200</v>
      </c>
      <c r="O23" s="13">
        <v>-192</v>
      </c>
      <c r="P23" s="13">
        <v>592</v>
      </c>
      <c r="Q23" s="16">
        <f>N23/N$26</f>
        <v>2.646202699126753E-4</v>
      </c>
      <c r="R23" s="17">
        <v>4000</v>
      </c>
      <c r="S23" s="13">
        <v>2017.67</v>
      </c>
      <c r="T23" s="13">
        <v>5982.33</v>
      </c>
      <c r="U23" s="16">
        <f>R23/R$26</f>
        <v>1.2055455093429777E-2</v>
      </c>
      <c r="V23" s="17">
        <v>4800</v>
      </c>
      <c r="W23" s="13">
        <v>2816.36</v>
      </c>
      <c r="X23" s="13">
        <v>6783.64</v>
      </c>
      <c r="Y23" s="16">
        <f>V23/V$26</f>
        <v>8.951883625512868E-3</v>
      </c>
      <c r="Z23" s="17">
        <v>400</v>
      </c>
      <c r="AA23" s="13">
        <v>-384</v>
      </c>
      <c r="AB23" s="13">
        <v>1184</v>
      </c>
      <c r="AC23" s="16">
        <f>Z23/Z$26</f>
        <v>1.2755102040816326E-3</v>
      </c>
      <c r="AD23" s="17">
        <v>600</v>
      </c>
      <c r="AE23" s="13">
        <v>-78.42</v>
      </c>
      <c r="AF23" s="13">
        <v>1278.42</v>
      </c>
      <c r="AG23" s="16">
        <f>AD23/AD$26</f>
        <v>1.25997480050399E-3</v>
      </c>
      <c r="AH23" s="21">
        <v>200</v>
      </c>
      <c r="AI23" s="15">
        <v>-192</v>
      </c>
      <c r="AJ23" s="15">
        <v>592</v>
      </c>
      <c r="AK23" s="16">
        <f>AH23/AH$26</f>
        <v>4.4286979627989372E-4</v>
      </c>
      <c r="AL23" s="21">
        <v>600</v>
      </c>
      <c r="AM23" s="15">
        <v>-78.58</v>
      </c>
      <c r="AN23" s="15">
        <v>1278.58</v>
      </c>
      <c r="AO23" s="16">
        <f>AL23/AL$26</f>
        <v>8.8495575221238937E-4</v>
      </c>
      <c r="AP23" s="21">
        <v>1000</v>
      </c>
      <c r="AQ23" s="15">
        <v>124.39</v>
      </c>
      <c r="AR23" s="15">
        <v>1875.61</v>
      </c>
      <c r="AS23" s="16">
        <f>AP23/AP$26</f>
        <v>1.3950892857142857E-3</v>
      </c>
      <c r="AT23" s="21">
        <v>0</v>
      </c>
      <c r="AU23" s="15">
        <v>0</v>
      </c>
      <c r="AV23" s="15">
        <v>0</v>
      </c>
      <c r="AW23" s="16">
        <f>AT23/AT$26</f>
        <v>0</v>
      </c>
      <c r="AX23" s="21">
        <v>0</v>
      </c>
      <c r="AY23" s="15">
        <v>0</v>
      </c>
      <c r="AZ23" s="15">
        <v>0</v>
      </c>
      <c r="BA23" s="16">
        <f>AX23/AX$26</f>
        <v>0</v>
      </c>
      <c r="BB23" s="21">
        <v>0</v>
      </c>
      <c r="BC23" s="15">
        <v>0</v>
      </c>
      <c r="BD23" s="15">
        <v>0</v>
      </c>
      <c r="BE23" s="16">
        <f>BB23/BB$26</f>
        <v>0</v>
      </c>
    </row>
    <row r="24" spans="1:58" x14ac:dyDescent="0.25">
      <c r="A24" s="29" t="s">
        <v>28</v>
      </c>
      <c r="B24" s="17">
        <v>5200</v>
      </c>
      <c r="C24" s="13">
        <v>3003.43</v>
      </c>
      <c r="D24" s="13">
        <v>7396.57</v>
      </c>
      <c r="E24" s="16">
        <f>B24/B$26</f>
        <v>0.10526315789473684</v>
      </c>
      <c r="F24" s="17">
        <v>23200</v>
      </c>
      <c r="G24" s="13">
        <v>18776.240000000002</v>
      </c>
      <c r="H24" s="13">
        <v>27623.759999999998</v>
      </c>
      <c r="I24" s="16">
        <f>F24/F$26</f>
        <v>2.104117540359151E-2</v>
      </c>
      <c r="J24" s="17">
        <v>8400</v>
      </c>
      <c r="K24" s="13">
        <v>5760.49</v>
      </c>
      <c r="L24" s="13">
        <v>11039.51</v>
      </c>
      <c r="M24" s="16">
        <f>J24/J$26</f>
        <v>8.3366415244144499E-3</v>
      </c>
      <c r="N24" s="17">
        <v>8600</v>
      </c>
      <c r="O24" s="13">
        <v>5825.88</v>
      </c>
      <c r="P24" s="13">
        <v>11374.12</v>
      </c>
      <c r="Q24" s="16">
        <f>N24/N$26</f>
        <v>1.1378671606245038E-2</v>
      </c>
      <c r="R24" s="17">
        <v>4200</v>
      </c>
      <c r="S24" s="13">
        <v>2424.27</v>
      </c>
      <c r="T24" s="13">
        <v>5975.73</v>
      </c>
      <c r="U24" s="16">
        <f>R24/R$26</f>
        <v>1.2658227848101266E-2</v>
      </c>
      <c r="V24" s="17">
        <v>10200</v>
      </c>
      <c r="W24" s="13">
        <v>7235.74</v>
      </c>
      <c r="X24" s="13">
        <v>13164.26</v>
      </c>
      <c r="Y24" s="16">
        <f>V24/V$26</f>
        <v>1.9022752704214847E-2</v>
      </c>
      <c r="Z24" s="17">
        <v>6600</v>
      </c>
      <c r="AA24" s="13">
        <v>4256.67</v>
      </c>
      <c r="AB24" s="13">
        <v>8943.33</v>
      </c>
      <c r="AC24" s="16">
        <f>Z24/Z$26</f>
        <v>2.1045918367346938E-2</v>
      </c>
      <c r="AD24" s="17">
        <v>8400</v>
      </c>
      <c r="AE24" s="13">
        <v>5781.35</v>
      </c>
      <c r="AF24" s="13">
        <v>11018.65</v>
      </c>
      <c r="AG24" s="16">
        <f>AD24/AD$26</f>
        <v>1.763964720705586E-2</v>
      </c>
      <c r="AH24" s="21">
        <v>7000</v>
      </c>
      <c r="AI24" s="15">
        <v>4714.5600000000004</v>
      </c>
      <c r="AJ24" s="15">
        <v>9285.44</v>
      </c>
      <c r="AK24" s="16">
        <f>AH24/AH$26</f>
        <v>1.550044286979628E-2</v>
      </c>
      <c r="AL24" s="21">
        <v>6600</v>
      </c>
      <c r="AM24" s="15">
        <v>4300.8100000000004</v>
      </c>
      <c r="AN24" s="15">
        <v>8899.19</v>
      </c>
      <c r="AO24" s="16">
        <f>AL24/AL$26</f>
        <v>9.7345132743362831E-3</v>
      </c>
      <c r="AP24" s="21">
        <v>18000</v>
      </c>
      <c r="AQ24" s="15">
        <v>13856.02</v>
      </c>
      <c r="AR24" s="15">
        <v>22143.98</v>
      </c>
      <c r="AS24" s="16">
        <f>AP24/AP$26</f>
        <v>2.5111607142857144E-2</v>
      </c>
      <c r="AT24" s="21">
        <v>10200</v>
      </c>
      <c r="AU24" s="15">
        <v>7287.93</v>
      </c>
      <c r="AV24" s="15">
        <v>13112.07</v>
      </c>
      <c r="AW24" s="16">
        <f>AT24/AT$26</f>
        <v>1.9332827899924184E-2</v>
      </c>
      <c r="AX24" s="21">
        <v>10000</v>
      </c>
      <c r="AY24" s="15">
        <v>7129.23</v>
      </c>
      <c r="AZ24" s="15">
        <v>12870.77</v>
      </c>
      <c r="BA24" s="16">
        <f>AX24/AX$26</f>
        <v>2.5265285497726123E-2</v>
      </c>
      <c r="BB24" s="21">
        <v>9200</v>
      </c>
      <c r="BC24" s="15">
        <v>6413.2</v>
      </c>
      <c r="BD24" s="15">
        <v>11986.8</v>
      </c>
      <c r="BE24" s="16">
        <f>BB24/BB$26</f>
        <v>1.6930437983069563E-2</v>
      </c>
    </row>
    <row r="25" spans="1:58" ht="15.75" thickBot="1" x14ac:dyDescent="0.3">
      <c r="A25" s="46" t="s">
        <v>29</v>
      </c>
      <c r="B25" s="47">
        <v>38800</v>
      </c>
      <c r="C25" s="48">
        <v>35122.720000000001</v>
      </c>
      <c r="D25" s="48">
        <v>42477.279999999999</v>
      </c>
      <c r="E25" s="49">
        <f>B25/B$26</f>
        <v>0.78542510121457487</v>
      </c>
      <c r="F25" s="47">
        <v>738400</v>
      </c>
      <c r="G25" s="48">
        <v>720578.14</v>
      </c>
      <c r="H25" s="48">
        <v>756221.86</v>
      </c>
      <c r="I25" s="49">
        <f>F25/F$26</f>
        <v>0.6696898240522402</v>
      </c>
      <c r="J25" s="47">
        <v>582000</v>
      </c>
      <c r="K25" s="48">
        <v>564500.75</v>
      </c>
      <c r="L25" s="48">
        <v>599499.25</v>
      </c>
      <c r="M25" s="49">
        <f>J25/J$26</f>
        <v>0.57761016276300114</v>
      </c>
      <c r="N25" s="47">
        <v>422600</v>
      </c>
      <c r="O25" s="48">
        <v>407345.08</v>
      </c>
      <c r="P25" s="48">
        <v>437854.92</v>
      </c>
      <c r="Q25" s="49">
        <f>N25/N$26</f>
        <v>0.55914263032548295</v>
      </c>
      <c r="R25" s="47">
        <v>159600</v>
      </c>
      <c r="S25" s="48">
        <v>149421.82</v>
      </c>
      <c r="T25" s="48">
        <v>169778.18</v>
      </c>
      <c r="U25" s="49">
        <f>R25/R$26</f>
        <v>0.48101265822784811</v>
      </c>
      <c r="V25" s="47">
        <v>337200</v>
      </c>
      <c r="W25" s="48">
        <v>324452.43</v>
      </c>
      <c r="X25" s="48">
        <v>349947.57</v>
      </c>
      <c r="Y25" s="49">
        <f>V25/V$26</f>
        <v>0.62886982469227903</v>
      </c>
      <c r="Z25" s="47">
        <v>156800</v>
      </c>
      <c r="AA25" s="48">
        <v>147018.49</v>
      </c>
      <c r="AB25" s="48">
        <v>166581.51</v>
      </c>
      <c r="AC25" s="49">
        <f>Z25/Z$26</f>
        <v>0.5</v>
      </c>
      <c r="AD25" s="47">
        <v>300200</v>
      </c>
      <c r="AE25" s="48">
        <v>288087.3</v>
      </c>
      <c r="AF25" s="48">
        <v>312312.7</v>
      </c>
      <c r="AG25" s="49">
        <f>AD25/AD$26</f>
        <v>0.63040739185216299</v>
      </c>
      <c r="AH25" s="58">
        <v>298400</v>
      </c>
      <c r="AI25" s="59">
        <v>286960.63</v>
      </c>
      <c r="AJ25" s="59">
        <v>309839.37</v>
      </c>
      <c r="AK25" s="49">
        <f>AH25/AH$26</f>
        <v>0.66076173604960142</v>
      </c>
      <c r="AL25" s="58">
        <v>457200</v>
      </c>
      <c r="AM25" s="59">
        <v>443634.26</v>
      </c>
      <c r="AN25" s="59">
        <v>470765.74</v>
      </c>
      <c r="AO25" s="49">
        <f>AL25/AL$26</f>
        <v>0.67433628318584071</v>
      </c>
      <c r="AP25" s="58">
        <v>484600</v>
      </c>
      <c r="AQ25" s="59">
        <v>469916.2</v>
      </c>
      <c r="AR25" s="59">
        <v>499283.8</v>
      </c>
      <c r="AS25" s="49">
        <f>AP25/AP$26</f>
        <v>0.6760602678571429</v>
      </c>
      <c r="AT25" s="58">
        <v>324800</v>
      </c>
      <c r="AU25" s="59">
        <v>311622.93</v>
      </c>
      <c r="AV25" s="59">
        <v>337977.07</v>
      </c>
      <c r="AW25" s="49">
        <f>AT25/AT$26</f>
        <v>0.61561789234268383</v>
      </c>
      <c r="AX25" s="58">
        <v>207200</v>
      </c>
      <c r="AY25" s="59">
        <v>195853.27</v>
      </c>
      <c r="AZ25" s="59">
        <v>218546.73</v>
      </c>
      <c r="BA25" s="49">
        <f>AX25/AX$26</f>
        <v>0.52349671551288535</v>
      </c>
      <c r="BB25" s="58">
        <v>324200</v>
      </c>
      <c r="BC25" s="59">
        <v>311360.37</v>
      </c>
      <c r="BD25" s="59">
        <v>337039.63</v>
      </c>
      <c r="BE25" s="49">
        <f>BB25/BB$26</f>
        <v>0.59661391240338613</v>
      </c>
    </row>
    <row r="26" spans="1:58" ht="15.75" thickBot="1" x14ac:dyDescent="0.3">
      <c r="A26" s="52" t="s">
        <v>39</v>
      </c>
      <c r="B26" s="53">
        <v>49400</v>
      </c>
      <c r="C26" s="54">
        <v>46521.23</v>
      </c>
      <c r="D26" s="54">
        <v>52278.77</v>
      </c>
      <c r="E26" s="55">
        <f>SUM(E22:E25)</f>
        <v>1</v>
      </c>
      <c r="F26" s="53">
        <v>1102600</v>
      </c>
      <c r="G26" s="54">
        <v>1094799.23</v>
      </c>
      <c r="H26" s="54">
        <v>1110400.77</v>
      </c>
      <c r="I26" s="55">
        <f>SUM(I22:I25)</f>
        <v>1</v>
      </c>
      <c r="J26" s="53">
        <v>1007600</v>
      </c>
      <c r="K26" s="54">
        <v>1000935.52</v>
      </c>
      <c r="L26" s="54">
        <v>1014264.48</v>
      </c>
      <c r="M26" s="55">
        <f>SUM(M22:M25)</f>
        <v>1</v>
      </c>
      <c r="N26" s="53">
        <v>755800</v>
      </c>
      <c r="O26" s="54">
        <v>749595.87</v>
      </c>
      <c r="P26" s="54">
        <v>762004.13</v>
      </c>
      <c r="Q26" s="55">
        <f>SUM(Q22:Q25)</f>
        <v>1</v>
      </c>
      <c r="R26" s="53">
        <v>331800</v>
      </c>
      <c r="S26" s="54">
        <v>326767.71999999997</v>
      </c>
      <c r="T26" s="54">
        <v>336832.28</v>
      </c>
      <c r="U26" s="55">
        <f>SUM(U22:U25)</f>
        <v>1</v>
      </c>
      <c r="V26" s="53">
        <v>536200</v>
      </c>
      <c r="W26" s="54">
        <v>530506.53</v>
      </c>
      <c r="X26" s="54">
        <v>541893.47</v>
      </c>
      <c r="Y26" s="55">
        <f>SUM(Y22:Y25)</f>
        <v>1</v>
      </c>
      <c r="Z26" s="53">
        <v>313600</v>
      </c>
      <c r="AA26" s="54">
        <v>308492.15000000002</v>
      </c>
      <c r="AB26" s="54">
        <v>318707.84999999998</v>
      </c>
      <c r="AC26" s="55">
        <f>SUM(AC22:AC25)</f>
        <v>1</v>
      </c>
      <c r="AD26" s="53">
        <v>476200</v>
      </c>
      <c r="AE26" s="54">
        <v>470472.97</v>
      </c>
      <c r="AF26" s="54">
        <v>481927.03</v>
      </c>
      <c r="AG26" s="55">
        <f>SUM(AG22:AG25)</f>
        <v>1</v>
      </c>
      <c r="AH26" s="60">
        <v>451600</v>
      </c>
      <c r="AI26" s="61">
        <v>446304.85</v>
      </c>
      <c r="AJ26" s="61">
        <v>456895.15</v>
      </c>
      <c r="AK26" s="55">
        <f>SUM(AK22:AK25)</f>
        <v>1</v>
      </c>
      <c r="AL26" s="60">
        <v>678000</v>
      </c>
      <c r="AM26" s="61">
        <v>672034.19</v>
      </c>
      <c r="AN26" s="61">
        <v>683965.81</v>
      </c>
      <c r="AO26" s="55">
        <f>SUM(AO22:AO25)</f>
        <v>1</v>
      </c>
      <c r="AP26" s="60">
        <v>716800</v>
      </c>
      <c r="AQ26" s="61">
        <v>709781.17</v>
      </c>
      <c r="AR26" s="61">
        <v>723818.83</v>
      </c>
      <c r="AS26" s="55">
        <f>SUM(AS22:AS25)</f>
        <v>1</v>
      </c>
      <c r="AT26" s="60">
        <v>527600</v>
      </c>
      <c r="AU26" s="61">
        <v>520848.22</v>
      </c>
      <c r="AV26" s="61">
        <v>534351.78</v>
      </c>
      <c r="AW26" s="55">
        <f>SUM(AW22:AW25)</f>
        <v>1</v>
      </c>
      <c r="AX26" s="60">
        <v>395800</v>
      </c>
      <c r="AY26" s="61">
        <v>390841.2</v>
      </c>
      <c r="AZ26" s="61">
        <v>400758.8</v>
      </c>
      <c r="BA26" s="55">
        <f>SUM(BA22:BA25)</f>
        <v>1</v>
      </c>
      <c r="BB26" s="60">
        <v>543400</v>
      </c>
      <c r="BC26" s="61">
        <v>537769.5</v>
      </c>
      <c r="BD26" s="61">
        <v>549030.5</v>
      </c>
      <c r="BE26" s="55">
        <f>SUM(BE22:BE25)</f>
        <v>1</v>
      </c>
    </row>
    <row r="27" spans="1:58" x14ac:dyDescent="0.25">
      <c r="A27" s="19"/>
      <c r="B27" s="24"/>
      <c r="C27" s="24"/>
      <c r="D27" s="24"/>
      <c r="E27" s="24"/>
      <c r="F27" s="24"/>
      <c r="G27" s="24"/>
      <c r="H27" s="24"/>
      <c r="I27" s="24"/>
      <c r="J27" s="24"/>
      <c r="K27" s="19"/>
      <c r="L27" s="19"/>
      <c r="M27" s="19"/>
      <c r="N27" s="24"/>
      <c r="O27" s="24"/>
      <c r="P27" s="24"/>
      <c r="Q27" s="24"/>
      <c r="R27" s="24"/>
      <c r="S27" s="24"/>
      <c r="T27" s="24"/>
      <c r="U27" s="24"/>
      <c r="V27" s="24"/>
      <c r="W27" s="19"/>
      <c r="X27" s="19"/>
      <c r="Y27" s="19"/>
      <c r="Z27" s="24"/>
      <c r="AA27" s="24"/>
      <c r="AB27" s="24"/>
      <c r="AC27" s="24"/>
      <c r="AD27" s="24"/>
      <c r="AE27" s="24"/>
      <c r="AF27" s="24"/>
      <c r="AG27" s="24"/>
      <c r="AH27" s="24"/>
      <c r="AI27" s="19"/>
      <c r="AJ27" s="19"/>
      <c r="AK27" s="19"/>
      <c r="AL27" s="24"/>
      <c r="AM27" s="24"/>
      <c r="AN27" s="24"/>
      <c r="AO27" s="24"/>
      <c r="AP27" s="24"/>
      <c r="AQ27" s="24"/>
      <c r="AR27" s="24"/>
      <c r="AS27" s="24"/>
      <c r="AT27" s="24"/>
      <c r="AU27" s="19"/>
      <c r="AV27" s="19"/>
      <c r="AW27" s="19"/>
      <c r="AX27" s="24"/>
      <c r="AY27" s="24"/>
      <c r="AZ27" s="24"/>
      <c r="BA27" s="24"/>
      <c r="BB27" s="24"/>
      <c r="BC27" s="24"/>
      <c r="BD27" s="24"/>
      <c r="BE27" s="24"/>
      <c r="BF27" s="24"/>
    </row>
    <row r="28" spans="1:58" x14ac:dyDescent="0.25">
      <c r="A28" s="5" t="s">
        <v>63</v>
      </c>
    </row>
    <row r="29" spans="1:58" x14ac:dyDescent="0.25">
      <c r="A29" s="5"/>
    </row>
    <row r="30" spans="1:58" x14ac:dyDescent="0.25">
      <c r="A30" s="68" t="s">
        <v>64</v>
      </c>
    </row>
    <row r="31" spans="1:58" x14ac:dyDescent="0.25">
      <c r="A31" s="68" t="s">
        <v>69</v>
      </c>
    </row>
    <row r="32" spans="1:58" x14ac:dyDescent="0.25">
      <c r="A32" s="68" t="s">
        <v>65</v>
      </c>
    </row>
    <row r="33" spans="1:1" x14ac:dyDescent="0.25">
      <c r="A33" s="68" t="s">
        <v>66</v>
      </c>
    </row>
    <row r="34" spans="1:1" x14ac:dyDescent="0.25">
      <c r="A34" s="69"/>
    </row>
    <row r="35" spans="1:1" x14ac:dyDescent="0.25">
      <c r="A35" s="68" t="s">
        <v>67</v>
      </c>
    </row>
  </sheetData>
  <mergeCells count="47">
    <mergeCell ref="B2:G2"/>
    <mergeCell ref="AH20:AK20"/>
    <mergeCell ref="BB11:BE11"/>
    <mergeCell ref="AD20:AG20"/>
    <mergeCell ref="Z20:AC20"/>
    <mergeCell ref="V20:Y20"/>
    <mergeCell ref="R20:U20"/>
    <mergeCell ref="BB20:BE20"/>
    <mergeCell ref="AX20:BA20"/>
    <mergeCell ref="AT20:AW20"/>
    <mergeCell ref="AP20:AS20"/>
    <mergeCell ref="AL20:AO20"/>
    <mergeCell ref="AA12:AB12"/>
    <mergeCell ref="AM12:AN12"/>
    <mergeCell ref="C3:D3"/>
    <mergeCell ref="F3:G3"/>
    <mergeCell ref="AL11:AS11"/>
    <mergeCell ref="AT11:BA11"/>
    <mergeCell ref="C12:D12"/>
    <mergeCell ref="G12:H12"/>
    <mergeCell ref="K12:L12"/>
    <mergeCell ref="S12:T12"/>
    <mergeCell ref="B11:E11"/>
    <mergeCell ref="F11:I11"/>
    <mergeCell ref="J11:Q11"/>
    <mergeCell ref="R11:Y11"/>
    <mergeCell ref="Z11:AK11"/>
    <mergeCell ref="AU21:AV21"/>
    <mergeCell ref="AY21:AZ21"/>
    <mergeCell ref="BC21:BD21"/>
    <mergeCell ref="AU12:AV12"/>
    <mergeCell ref="BC12:BD12"/>
    <mergeCell ref="AQ21:AR21"/>
    <mergeCell ref="W21:X21"/>
    <mergeCell ref="N20:Q20"/>
    <mergeCell ref="AA21:AB21"/>
    <mergeCell ref="AE21:AF21"/>
    <mergeCell ref="O21:P21"/>
    <mergeCell ref="S21:T21"/>
    <mergeCell ref="J20:M20"/>
    <mergeCell ref="F20:I20"/>
    <mergeCell ref="B20:E20"/>
    <mergeCell ref="AI21:AJ21"/>
    <mergeCell ref="AM21:AN21"/>
    <mergeCell ref="C21:D21"/>
    <mergeCell ref="G21:H21"/>
    <mergeCell ref="K21:L2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Czech NFI – Forest area</vt:lpstr>
      <vt:lpstr>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 Jan Bc.</dc:creator>
  <cp:lastModifiedBy>Bernd Eckhardt</cp:lastModifiedBy>
  <dcterms:created xsi:type="dcterms:W3CDTF">2019-12-22T21:33:40Z</dcterms:created>
  <dcterms:modified xsi:type="dcterms:W3CDTF">2020-01-08T10:36:52Z</dcterms:modified>
</cp:coreProperties>
</file>