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1330" windowHeight="9585"/>
  </bookViews>
  <sheets>
    <sheet name="Sheet1" sheetId="1" r:id="rId1"/>
  </sheets>
  <definedNames>
    <definedName name="_xlnm._FilterDatabase" localSheetId="0" hidden="1">Sheet1!$B$4:$X$4</definedName>
  </definedNames>
  <calcPr calcId="162913" iterateDelta="1E-4"/>
</workbook>
</file>

<file path=xl/calcChain.xml><?xml version="1.0" encoding="utf-8"?>
<calcChain xmlns="http://schemas.openxmlformats.org/spreadsheetml/2006/main">
  <c r="N7" i="1" l="1"/>
  <c r="H16" i="1"/>
  <c r="V17" i="1"/>
  <c r="X11" i="1" s="1"/>
  <c r="D17" i="1"/>
  <c r="F15" i="1" s="1"/>
  <c r="V16" i="1"/>
  <c r="W16" i="1" s="1"/>
  <c r="S16" i="1"/>
  <c r="T16" i="1" s="1"/>
  <c r="P16" i="1"/>
  <c r="Q16" i="1" s="1"/>
  <c r="M16" i="1"/>
  <c r="N16" i="1" s="1"/>
  <c r="J16" i="1"/>
  <c r="K16" i="1" s="1"/>
  <c r="G16" i="1"/>
  <c r="H15" i="1" s="1"/>
  <c r="D16" i="1"/>
  <c r="E14" i="1" s="1"/>
  <c r="V12" i="1"/>
  <c r="S12" i="1"/>
  <c r="T12" i="1" s="1"/>
  <c r="P12" i="1"/>
  <c r="Q12" i="1" s="1"/>
  <c r="M12" i="1"/>
  <c r="N12" i="1" s="1"/>
  <c r="J12" i="1"/>
  <c r="K12" i="1" s="1"/>
  <c r="G12" i="1"/>
  <c r="H12" i="1" s="1"/>
  <c r="D12" i="1"/>
  <c r="E12" i="1" s="1"/>
  <c r="V8" i="1"/>
  <c r="W8" i="1" s="1"/>
  <c r="S8" i="1"/>
  <c r="P8" i="1"/>
  <c r="Q8" i="1" s="1"/>
  <c r="M8" i="1"/>
  <c r="J8" i="1"/>
  <c r="K8" i="1" s="1"/>
  <c r="G8" i="1"/>
  <c r="H7" i="1" s="1"/>
  <c r="D8" i="1"/>
  <c r="E8" i="1" s="1"/>
  <c r="H8" i="1" l="1"/>
  <c r="N8" i="1"/>
  <c r="H9" i="1"/>
  <c r="N15" i="1"/>
  <c r="Q11" i="1"/>
  <c r="X12" i="1"/>
  <c r="E5" i="1"/>
  <c r="K11" i="1"/>
  <c r="E11" i="1"/>
  <c r="T15" i="1"/>
  <c r="M17" i="1"/>
  <c r="O8" i="1" s="1"/>
  <c r="E10" i="1"/>
  <c r="K13" i="1"/>
  <c r="I8" i="1"/>
  <c r="L12" i="1"/>
  <c r="O6" i="1"/>
  <c r="O5" i="1"/>
  <c r="O15" i="1"/>
  <c r="O7" i="1"/>
  <c r="O12" i="1"/>
  <c r="O11" i="1"/>
  <c r="X5" i="1"/>
  <c r="X13" i="1"/>
  <c r="E9" i="1"/>
  <c r="H5" i="1"/>
  <c r="H13" i="1"/>
  <c r="K9" i="1"/>
  <c r="N5" i="1"/>
  <c r="N13" i="1"/>
  <c r="Q9" i="1"/>
  <c r="T5" i="1"/>
  <c r="T13" i="1"/>
  <c r="W9" i="1"/>
  <c r="X16" i="1"/>
  <c r="X17" i="1" s="1"/>
  <c r="P17" i="1"/>
  <c r="S17" i="1"/>
  <c r="U8" i="1" s="1"/>
  <c r="X6" i="1"/>
  <c r="X14" i="1"/>
  <c r="H6" i="1"/>
  <c r="H14" i="1"/>
  <c r="K10" i="1"/>
  <c r="N6" i="1"/>
  <c r="N14" i="1"/>
  <c r="Q10" i="1"/>
  <c r="T6" i="1"/>
  <c r="T14" i="1"/>
  <c r="W10" i="1"/>
  <c r="X7" i="1"/>
  <c r="X15" i="1"/>
  <c r="T7" i="1"/>
  <c r="W11" i="1"/>
  <c r="X8" i="1"/>
  <c r="W12" i="1"/>
  <c r="E13" i="1"/>
  <c r="K5" i="1"/>
  <c r="N9" i="1"/>
  <c r="Q13" i="1"/>
  <c r="W5" i="1"/>
  <c r="W13" i="1"/>
  <c r="G17" i="1"/>
  <c r="I16" i="1" s="1"/>
  <c r="X10" i="1"/>
  <c r="E6" i="1"/>
  <c r="E16" i="1"/>
  <c r="H10" i="1"/>
  <c r="K6" i="1"/>
  <c r="K14" i="1"/>
  <c r="N10" i="1"/>
  <c r="Q6" i="1"/>
  <c r="Q14" i="1"/>
  <c r="T10" i="1"/>
  <c r="W6" i="1"/>
  <c r="W14" i="1"/>
  <c r="U12" i="1"/>
  <c r="X9" i="1"/>
  <c r="T9" i="1"/>
  <c r="J17" i="1"/>
  <c r="O16" i="1"/>
  <c r="E7" i="1"/>
  <c r="E15" i="1"/>
  <c r="H11" i="1"/>
  <c r="K7" i="1"/>
  <c r="K15" i="1"/>
  <c r="N11" i="1"/>
  <c r="Q7" i="1"/>
  <c r="Q15" i="1"/>
  <c r="T11" i="1"/>
  <c r="W7" i="1"/>
  <c r="W15" i="1"/>
  <c r="T8" i="1"/>
  <c r="Q5" i="1"/>
  <c r="F16" i="1"/>
  <c r="F17" i="1" s="1"/>
  <c r="F9" i="1"/>
  <c r="F10" i="1"/>
  <c r="F8" i="1"/>
  <c r="F5" i="1"/>
  <c r="F13" i="1"/>
  <c r="F11" i="1"/>
  <c r="F12" i="1"/>
  <c r="F6" i="1"/>
  <c r="F14" i="1"/>
  <c r="F7" i="1"/>
  <c r="O10" i="1" l="1"/>
  <c r="O14" i="1"/>
  <c r="O13" i="1"/>
  <c r="O9" i="1"/>
  <c r="R16" i="1"/>
  <c r="R11" i="1"/>
  <c r="R10" i="1"/>
  <c r="R9" i="1"/>
  <c r="R15" i="1"/>
  <c r="R7" i="1"/>
  <c r="R14" i="1"/>
  <c r="R6" i="1"/>
  <c r="R13" i="1"/>
  <c r="R5" i="1"/>
  <c r="R12" i="1"/>
  <c r="O17" i="1"/>
  <c r="R8" i="1"/>
  <c r="L13" i="1"/>
  <c r="L5" i="1"/>
  <c r="L11" i="1"/>
  <c r="L10" i="1"/>
  <c r="L9" i="1"/>
  <c r="L16" i="1"/>
  <c r="L17" i="1" s="1"/>
  <c r="L8" i="1"/>
  <c r="L15" i="1"/>
  <c r="L7" i="1"/>
  <c r="L14" i="1"/>
  <c r="L6" i="1"/>
  <c r="I9" i="1"/>
  <c r="I14" i="1"/>
  <c r="I6" i="1"/>
  <c r="I5" i="1"/>
  <c r="I15" i="1"/>
  <c r="I7" i="1"/>
  <c r="I12" i="1"/>
  <c r="I17" i="1" s="1"/>
  <c r="I11" i="1"/>
  <c r="I10" i="1"/>
  <c r="I13" i="1"/>
  <c r="U15" i="1"/>
  <c r="U7" i="1"/>
  <c r="U5" i="1"/>
  <c r="U14" i="1"/>
  <c r="U6" i="1"/>
  <c r="U13" i="1"/>
  <c r="U11" i="1"/>
  <c r="U10" i="1"/>
  <c r="U9" i="1"/>
  <c r="U16" i="1"/>
  <c r="U17" i="1" s="1"/>
  <c r="R17" i="1" l="1"/>
</calcChain>
</file>

<file path=xl/sharedStrings.xml><?xml version="1.0" encoding="utf-8"?>
<sst xmlns="http://schemas.openxmlformats.org/spreadsheetml/2006/main" count="54" uniqueCount="24">
  <si>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</si>
  <si>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</si>
  <si>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</si>
  <si>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</si>
  <si>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</si>
  <si>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</si>
  <si>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</si>
  <si>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</si>
  <si>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</si>
  <si>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</si>
  <si>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Hogstklasse
Development class</t>
  </si>
  <si>
    <t>Tabell 13. Skogbruksmark: fordeling på hogstklasser og bestandsform (1000 ha).
Table 13. Forestry land: distribution by development classes and stand uniformity (1000 ha).</t>
  </si>
  <si>
    <t>Bestandsform
Stand uniformity</t>
  </si>
  <si>
    <t>Enetasjet
One-storeyed</t>
  </si>
  <si>
    <t>Toetasjet
Two-storeyed</t>
  </si>
  <si>
    <t>Fleretasjet
Multi-storeyed</t>
  </si>
  <si>
    <t>% of each Stand uniformity class</t>
  </si>
  <si>
    <t>% of Region Total</t>
  </si>
  <si>
    <t>Totalt 
Total</t>
  </si>
  <si>
    <t>Finnmark Region forest figures are not included in the statistics for period 2005-2009, representing NFI 9</t>
  </si>
  <si>
    <t>Sums checked by JRC: 09-2018</t>
  </si>
  <si>
    <t>Percentages calculated by JRC: 09-2018</t>
  </si>
  <si>
    <t>Attention: This table comprises only figures for Development Classes III, IV and V. Therefore the total area of Productive Forest Land is reduced compared to the other tables.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</si>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</sst>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164" fontId="0" fillId="0" borderId="11" xfId="0" applyNumberFormat="1" applyBorder="1"/>
    <xf numFmtId="164" fontId="16" fillId="0" borderId="13" xfId="0" applyNumberFormat="1" applyFont="1" applyBorder="1"/>
    <xf numFmtId="164" fontId="16" fillId="0" borderId="14" xfId="0" applyNumberFormat="1" applyFont="1" applyBorder="1"/>
    <xf numFmtId="164" fontId="0" fillId="0" borderId="18" xfId="0" applyNumberFormat="1" applyBorder="1"/>
    <xf numFmtId="164" fontId="16" fillId="0" borderId="10" xfId="0" applyNumberFormat="1" applyFont="1" applyBorder="1"/>
    <xf numFmtId="164" fontId="16" fillId="0" borderId="17" xfId="0" applyNumberFormat="1" applyFont="1" applyBorder="1"/>
    <xf numFmtId="164" fontId="0" fillId="0" borderId="12" xfId="0" applyNumberFormat="1" applyBorder="1"/>
    <xf numFmtId="164" fontId="0" fillId="0" borderId="22" xfId="0" applyNumberFormat="1" applyBorder="1"/>
    <xf numFmtId="3" fontId="16" fillId="0" borderId="14" xfId="0" applyNumberFormat="1" applyFont="1" applyBorder="1"/>
    <xf numFmtId="0" fontId="0" fillId="0" borderId="14" xfId="0" applyBorder="1" applyAlignment="1">
      <alignment wrapText="1"/>
    </xf>
    <xf numFmtId="1" fontId="16" fillId="0" borderId="14" xfId="42" applyNumberFormat="1" applyFont="1" applyBorder="1"/>
    <xf numFmtId="0" fontId="16" fillId="0" borderId="13" xfId="0" applyFont="1" applyBorder="1" applyAlignment="1">
      <alignment wrapText="1"/>
    </xf>
    <xf numFmtId="0" fontId="0" fillId="0" borderId="15" xfId="0" applyBorder="1" applyAlignment="1">
      <alignment wrapText="1"/>
    </xf>
    <xf numFmtId="165" fontId="0" fillId="0" borderId="18" xfId="42" applyNumberFormat="1" applyFont="1" applyBorder="1"/>
    <xf numFmtId="165" fontId="16" fillId="0" borderId="14" xfId="42" applyNumberFormat="1" applyFont="1" applyBorder="1"/>
    <xf numFmtId="165" fontId="0" fillId="0" borderId="26" xfId="42" applyNumberFormat="1" applyFont="1" applyBorder="1"/>
    <xf numFmtId="165" fontId="16" fillId="0" borderId="27" xfId="42" applyNumberFormat="1" applyFont="1" applyBorder="1"/>
    <xf numFmtId="165" fontId="16" fillId="0" borderId="24" xfId="42" applyNumberFormat="1" applyFont="1" applyBorder="1"/>
    <xf numFmtId="165" fontId="16" fillId="0" borderId="21" xfId="42" applyNumberFormat="1" applyFont="1" applyBorder="1"/>
    <xf numFmtId="164" fontId="0" fillId="0" borderId="29" xfId="0" applyNumberFormat="1" applyBorder="1"/>
    <xf numFmtId="165" fontId="0" fillId="0" borderId="30" xfId="42" applyNumberFormat="1" applyFont="1" applyBorder="1"/>
    <xf numFmtId="164" fontId="0" fillId="0" borderId="30" xfId="0" applyNumberFormat="1" applyBorder="1"/>
    <xf numFmtId="165" fontId="0" fillId="0" borderId="0" xfId="42" applyNumberFormat="1" applyFont="1" applyBorder="1"/>
    <xf numFmtId="164" fontId="16" fillId="0" borderId="25" xfId="0" applyNumberFormat="1" applyFont="1" applyBorder="1"/>
    <xf numFmtId="165" fontId="16" fillId="0" borderId="28" xfId="42" applyNumberFormat="1" applyFont="1" applyBorder="1"/>
    <xf numFmtId="164" fontId="16" fillId="0" borderId="31" xfId="0" applyNumberFormat="1" applyFont="1" applyBorder="1"/>
    <xf numFmtId="165" fontId="0" fillId="0" borderId="11" xfId="42" applyNumberFormat="1" applyFont="1" applyBorder="1"/>
    <xf numFmtId="165" fontId="0" fillId="0" borderId="23" xfId="42" applyNumberFormat="1" applyFont="1" applyBorder="1"/>
    <xf numFmtId="165" fontId="16" fillId="0" borderId="16" xfId="42" applyNumberFormat="1" applyFont="1" applyBorder="1"/>
    <xf numFmtId="164" fontId="16" fillId="33" borderId="13" xfId="0" applyNumberFormat="1" applyFont="1" applyFill="1" applyBorder="1"/>
    <xf numFmtId="0" fontId="0" fillId="33" borderId="0" xfId="0" applyFill="1"/>
    <xf numFmtId="0" fontId="0" fillId="0" borderId="1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0" fillId="0" borderId="0" xfId="0" applyBorder="1"/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41" xfId="0" applyFont="1" applyFill="1" applyBorder="1" applyAlignment="1">
      <alignment wrapText="1"/>
    </xf>
    <xf numFmtId="0" fontId="16" fillId="0" borderId="13" xfId="0" applyFont="1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3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 x14ac:dyDescent="0.25"/>
  <cols>
    <col min="2" max="2" width="17.5703125" customWidth="1"/>
    <col min="3" max="3" width="20.42578125" customWidth="1"/>
    <col min="4" max="4" width="10.28515625" customWidth="1"/>
    <col min="5" max="5" width="10.7109375" customWidth="1"/>
    <col min="6" max="6" width="7.7109375" customWidth="1"/>
    <col min="7" max="7" width="10.28515625" customWidth="1"/>
    <col min="8" max="8" width="10.7109375" customWidth="1"/>
    <col min="9" max="9" width="7.7109375" customWidth="1"/>
    <col min="10" max="10" width="10.28515625" customWidth="1"/>
    <col min="11" max="11" width="10.7109375" customWidth="1"/>
    <col min="12" max="12" width="7.7109375" customWidth="1"/>
    <col min="13" max="13" width="10.28515625" customWidth="1"/>
    <col min="14" max="14" width="10.7109375" customWidth="1"/>
    <col min="15" max="15" width="7.7109375" customWidth="1"/>
    <col min="16" max="16" width="10.28515625" customWidth="1"/>
    <col min="17" max="17" width="10.7109375" customWidth="1"/>
    <col min="18" max="18" width="7.7109375" customWidth="1"/>
    <col min="19" max="19" width="10.28515625" customWidth="1"/>
    <col min="20" max="20" width="10.7109375" customWidth="1"/>
    <col min="21" max="21" width="7.7109375" customWidth="1"/>
    <col min="22" max="22" width="10.28515625" customWidth="1"/>
    <col min="23" max="23" width="10.7109375" customWidth="1"/>
    <col min="24" max="24" width="7.7109375" customWidth="1"/>
  </cols>
  <sheetData>
    <row r="1" spans="1:24" ht="30.75" customHeight="1" thickBot="1" x14ac:dyDescent="0.3">
      <c r="A1" s="36"/>
      <c r="B1" s="36"/>
      <c r="C1" s="36"/>
      <c r="D1" s="61" t="s">
        <v>11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3"/>
    </row>
    <row r="2" spans="1:24" ht="15.75" customHeight="1" thickBot="1" x14ac:dyDescent="0.3">
      <c r="A2" s="36"/>
      <c r="B2" s="46"/>
      <c r="C2" s="46"/>
      <c r="D2" s="58" t="s">
        <v>9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</row>
    <row r="3" spans="1:24" ht="62.25" customHeight="1" thickBot="1" x14ac:dyDescent="0.3">
      <c r="A3" s="36"/>
      <c r="B3" s="46"/>
      <c r="C3" s="46"/>
      <c r="D3" s="54" t="s">
        <v>1</v>
      </c>
      <c r="E3" s="51"/>
      <c r="F3" s="53"/>
      <c r="G3" s="50" t="s">
        <v>2</v>
      </c>
      <c r="H3" s="51"/>
      <c r="I3" s="53"/>
      <c r="J3" s="50" t="s">
        <v>3</v>
      </c>
      <c r="K3" s="51"/>
      <c r="L3" s="53"/>
      <c r="M3" s="50" t="s">
        <v>4</v>
      </c>
      <c r="N3" s="51"/>
      <c r="O3" s="53"/>
      <c r="P3" s="50" t="s">
        <v>5</v>
      </c>
      <c r="Q3" s="51"/>
      <c r="R3" s="53"/>
      <c r="S3" s="50" t="s">
        <v>6</v>
      </c>
      <c r="T3" s="51"/>
      <c r="U3" s="52"/>
      <c r="V3" s="55" t="s">
        <v>7</v>
      </c>
      <c r="W3" s="56"/>
      <c r="X3" s="57"/>
    </row>
    <row r="4" spans="1:24" ht="60.75" thickBot="1" x14ac:dyDescent="0.3">
      <c r="A4" s="47" t="s">
        <v>23</v>
      </c>
      <c r="B4" s="37" t="s">
        <v>12</v>
      </c>
      <c r="C4" s="38" t="s">
        <v>10</v>
      </c>
      <c r="D4" s="39" t="s">
        <v>0</v>
      </c>
      <c r="E4" s="10" t="s">
        <v>16</v>
      </c>
      <c r="F4" s="10" t="s">
        <v>17</v>
      </c>
      <c r="G4" s="10" t="s">
        <v>0</v>
      </c>
      <c r="H4" s="10" t="s">
        <v>16</v>
      </c>
      <c r="I4" s="10" t="s">
        <v>17</v>
      </c>
      <c r="J4" s="10" t="s">
        <v>0</v>
      </c>
      <c r="K4" s="10" t="s">
        <v>16</v>
      </c>
      <c r="L4" s="10" t="s">
        <v>17</v>
      </c>
      <c r="M4" s="10" t="s">
        <v>0</v>
      </c>
      <c r="N4" s="10" t="s">
        <v>16</v>
      </c>
      <c r="O4" s="10" t="s">
        <v>17</v>
      </c>
      <c r="P4" s="10" t="s">
        <v>0</v>
      </c>
      <c r="Q4" s="10" t="s">
        <v>16</v>
      </c>
      <c r="R4" s="10" t="s">
        <v>17</v>
      </c>
      <c r="S4" s="10" t="s">
        <v>0</v>
      </c>
      <c r="T4" s="10" t="s">
        <v>16</v>
      </c>
      <c r="U4" s="39" t="s">
        <v>17</v>
      </c>
      <c r="V4" s="12" t="s">
        <v>0</v>
      </c>
      <c r="W4" s="10" t="s">
        <v>16</v>
      </c>
      <c r="X4" s="13" t="s">
        <v>17</v>
      </c>
    </row>
    <row r="5" spans="1:24" ht="30" x14ac:dyDescent="0.25">
      <c r="A5" s="48">
        <v>1</v>
      </c>
      <c r="B5" s="40" t="s">
        <v>13</v>
      </c>
      <c r="C5" s="32">
        <v>3</v>
      </c>
      <c r="D5" s="8">
        <v>276.39999999999998</v>
      </c>
      <c r="E5" s="14">
        <f>D5/D$8</f>
        <v>0.59389772238934246</v>
      </c>
      <c r="F5" s="14">
        <f>D5/D$17</f>
        <v>0.18973091707852827</v>
      </c>
      <c r="G5" s="4">
        <v>157.30000000000001</v>
      </c>
      <c r="H5" s="14">
        <f>G5/G$8</f>
        <v>0.5381457406773863</v>
      </c>
      <c r="I5" s="14">
        <f>G5/G$17</f>
        <v>0.13582592176841377</v>
      </c>
      <c r="J5" s="4">
        <v>121.5</v>
      </c>
      <c r="K5" s="14">
        <f>J5/J$8</f>
        <v>0.59970384995064163</v>
      </c>
      <c r="L5" s="14">
        <f>J5/J$17</f>
        <v>0.13103968938740293</v>
      </c>
      <c r="M5" s="4">
        <v>134.4</v>
      </c>
      <c r="N5" s="14">
        <f>M5/M$8</f>
        <v>0.61849976990335942</v>
      </c>
      <c r="O5" s="14">
        <f>M5/M$17</f>
        <v>0.14836074621922948</v>
      </c>
      <c r="P5" s="4">
        <v>93.2</v>
      </c>
      <c r="Q5" s="14">
        <f>P5/P$8</f>
        <v>0.47261663286004063</v>
      </c>
      <c r="R5" s="14">
        <f>P5/P$17</f>
        <v>0.1110978662534271</v>
      </c>
      <c r="S5" s="4">
        <v>68.599999999999994</v>
      </c>
      <c r="T5" s="14">
        <f>S5/S$8</f>
        <v>0.44545454545454544</v>
      </c>
      <c r="U5" s="16">
        <f>S5/S$17</f>
        <v>7.3243647234678619E-2</v>
      </c>
      <c r="V5" s="6">
        <v>851.3</v>
      </c>
      <c r="W5" s="14">
        <f>V5/V$8</f>
        <v>0.55695125940464507</v>
      </c>
      <c r="X5" s="18">
        <f>V5/V$17</f>
        <v>0.13679237703469221</v>
      </c>
    </row>
    <row r="6" spans="1:24" ht="30" x14ac:dyDescent="0.25">
      <c r="A6" s="49">
        <v>2</v>
      </c>
      <c r="B6" s="41" t="s">
        <v>13</v>
      </c>
      <c r="C6" s="33">
        <v>4</v>
      </c>
      <c r="D6" s="8">
        <v>110.9</v>
      </c>
      <c r="E6" s="14">
        <f t="shared" ref="E6:E8" si="0">D6/D$8</f>
        <v>0.23828964331757629</v>
      </c>
      <c r="F6" s="14">
        <f t="shared" ref="F6:F16" si="1">D6/D$17</f>
        <v>7.6125755079626586E-2</v>
      </c>
      <c r="G6" s="4">
        <v>60</v>
      </c>
      <c r="H6" s="14">
        <f t="shared" ref="H6:H8" si="2">G6/G$8</f>
        <v>0.20526855969893945</v>
      </c>
      <c r="I6" s="14">
        <f t="shared" ref="I6:I16" si="3">G6/G$17</f>
        <v>5.180899749589845E-2</v>
      </c>
      <c r="J6" s="4">
        <v>40.5</v>
      </c>
      <c r="K6" s="14">
        <f t="shared" ref="K6:K8" si="4">J6/J$8</f>
        <v>0.19990128331688056</v>
      </c>
      <c r="L6" s="14">
        <f t="shared" ref="L6:L16" si="5">J6/J$17</f>
        <v>4.367989646246765E-2</v>
      </c>
      <c r="M6" s="4">
        <v>38.700000000000003</v>
      </c>
      <c r="N6" s="14">
        <f t="shared" ref="N6:N8" si="6">M6/M$8</f>
        <v>0.17809479981592269</v>
      </c>
      <c r="O6" s="14">
        <f t="shared" ref="O6:O16" si="7">M6/M$17</f>
        <v>4.2719947014019204E-2</v>
      </c>
      <c r="P6" s="4">
        <v>87.5</v>
      </c>
      <c r="Q6" s="14">
        <f t="shared" ref="Q6:Q8" si="8">P6/P$8</f>
        <v>0.44371196754563896</v>
      </c>
      <c r="R6" s="14">
        <f t="shared" ref="R6:R16" si="9">P6/P$17</f>
        <v>0.10430325426153295</v>
      </c>
      <c r="S6" s="4">
        <v>56.5</v>
      </c>
      <c r="T6" s="14">
        <f t="shared" ref="T6:T8" si="10">S6/S$8</f>
        <v>0.36688311688311687</v>
      </c>
      <c r="U6" s="16">
        <f t="shared" ref="U6:U16" si="11">S6/S$17</f>
        <v>6.032457826179799E-2</v>
      </c>
      <c r="V6" s="6">
        <v>394</v>
      </c>
      <c r="W6" s="14">
        <f t="shared" ref="W6:W8" si="12">V6/V$8</f>
        <v>0.25776905462872096</v>
      </c>
      <c r="X6" s="18">
        <f t="shared" ref="X6:X16" si="13">V6/V$17</f>
        <v>6.3310462294923917E-2</v>
      </c>
    </row>
    <row r="7" spans="1:24" ht="30.75" thickBot="1" x14ac:dyDescent="0.3">
      <c r="A7" s="49">
        <v>3</v>
      </c>
      <c r="B7" s="42" t="s">
        <v>13</v>
      </c>
      <c r="C7" s="34">
        <v>5</v>
      </c>
      <c r="D7" s="20">
        <v>78.099999999999994</v>
      </c>
      <c r="E7" s="21">
        <f t="shared" si="0"/>
        <v>0.16781263429308121</v>
      </c>
      <c r="F7" s="21">
        <f t="shared" si="1"/>
        <v>5.3610653487094997E-2</v>
      </c>
      <c r="G7" s="22">
        <v>75</v>
      </c>
      <c r="H7" s="21">
        <f t="shared" si="2"/>
        <v>0.25658569962367428</v>
      </c>
      <c r="I7" s="21">
        <f t="shared" si="3"/>
        <v>6.4761246869873057E-2</v>
      </c>
      <c r="J7" s="22">
        <v>40.6</v>
      </c>
      <c r="K7" s="21">
        <f t="shared" si="4"/>
        <v>0.20039486673247781</v>
      </c>
      <c r="L7" s="21">
        <f t="shared" si="5"/>
        <v>4.3787748058671271E-2</v>
      </c>
      <c r="M7" s="22">
        <v>44.2</v>
      </c>
      <c r="N7" s="21">
        <f t="shared" si="6"/>
        <v>0.20340543028071789</v>
      </c>
      <c r="O7" s="21">
        <f t="shared" si="7"/>
        <v>4.8791257313169224E-2</v>
      </c>
      <c r="P7" s="22">
        <v>16.5</v>
      </c>
      <c r="Q7" s="21">
        <f t="shared" si="8"/>
        <v>8.3671399594320489E-2</v>
      </c>
      <c r="R7" s="21">
        <f t="shared" si="9"/>
        <v>1.9668613660746213E-2</v>
      </c>
      <c r="S7" s="22">
        <v>28.9</v>
      </c>
      <c r="T7" s="21">
        <f t="shared" si="10"/>
        <v>0.18766233766233764</v>
      </c>
      <c r="U7" s="23">
        <f t="shared" si="11"/>
        <v>3.0856288703822333E-2</v>
      </c>
      <c r="V7" s="24">
        <v>283.2</v>
      </c>
      <c r="W7" s="21">
        <f t="shared" si="12"/>
        <v>0.18527968596663394</v>
      </c>
      <c r="X7" s="25">
        <f t="shared" si="13"/>
        <v>4.5506403355133132E-2</v>
      </c>
    </row>
    <row r="8" spans="1:24" ht="30.75" thickBot="1" x14ac:dyDescent="0.3">
      <c r="A8" s="49">
        <v>4</v>
      </c>
      <c r="B8" s="43" t="s">
        <v>13</v>
      </c>
      <c r="C8" s="35" t="s">
        <v>8</v>
      </c>
      <c r="D8" s="26">
        <f>SUM(D5:D7)</f>
        <v>465.4</v>
      </c>
      <c r="E8" s="15">
        <f t="shared" si="0"/>
        <v>1</v>
      </c>
      <c r="F8" s="15">
        <f t="shared" si="1"/>
        <v>0.31946732564524988</v>
      </c>
      <c r="G8" s="3">
        <f t="shared" ref="G8:V8" si="14">SUM(G5:G7)</f>
        <v>292.3</v>
      </c>
      <c r="H8" s="15">
        <f t="shared" si="2"/>
        <v>1</v>
      </c>
      <c r="I8" s="15">
        <f t="shared" si="3"/>
        <v>0.25239616613418531</v>
      </c>
      <c r="J8" s="3">
        <f t="shared" si="14"/>
        <v>202.6</v>
      </c>
      <c r="K8" s="15">
        <f t="shared" si="4"/>
        <v>1</v>
      </c>
      <c r="L8" s="15">
        <f t="shared" si="5"/>
        <v>0.21850733390854185</v>
      </c>
      <c r="M8" s="3">
        <f t="shared" si="14"/>
        <v>217.3</v>
      </c>
      <c r="N8" s="15">
        <f t="shared" si="6"/>
        <v>1</v>
      </c>
      <c r="O8" s="15">
        <f t="shared" si="7"/>
        <v>0.23987195054641791</v>
      </c>
      <c r="P8" s="3">
        <f t="shared" si="14"/>
        <v>197.2</v>
      </c>
      <c r="Q8" s="15">
        <f t="shared" si="8"/>
        <v>1</v>
      </c>
      <c r="R8" s="15">
        <f t="shared" si="9"/>
        <v>0.23506973417570623</v>
      </c>
      <c r="S8" s="3">
        <f t="shared" si="14"/>
        <v>154</v>
      </c>
      <c r="T8" s="15">
        <f t="shared" si="10"/>
        <v>1</v>
      </c>
      <c r="U8" s="17">
        <f t="shared" si="11"/>
        <v>0.16442451420029894</v>
      </c>
      <c r="V8" s="2">
        <f t="shared" si="14"/>
        <v>1528.5</v>
      </c>
      <c r="W8" s="15">
        <f t="shared" si="12"/>
        <v>1</v>
      </c>
      <c r="X8" s="19">
        <f t="shared" si="13"/>
        <v>0.24560924268474929</v>
      </c>
    </row>
    <row r="9" spans="1:24" ht="30" customHeight="1" x14ac:dyDescent="0.25">
      <c r="A9" s="49">
        <v>5</v>
      </c>
      <c r="B9" s="40" t="s">
        <v>14</v>
      </c>
      <c r="C9" s="32">
        <v>3</v>
      </c>
      <c r="D9" s="7">
        <v>189.9</v>
      </c>
      <c r="E9" s="27">
        <f>D9/D$12</f>
        <v>0.46888888888888891</v>
      </c>
      <c r="F9" s="27">
        <f t="shared" si="1"/>
        <v>0.13035420098846789</v>
      </c>
      <c r="G9" s="1">
        <v>131.9</v>
      </c>
      <c r="H9" s="27">
        <f>G9/G$12</f>
        <v>0.41661402400505371</v>
      </c>
      <c r="I9" s="27">
        <f t="shared" si="3"/>
        <v>0.11389344616181676</v>
      </c>
      <c r="J9" s="1">
        <v>96.7</v>
      </c>
      <c r="K9" s="27">
        <f>J9/J$12</f>
        <v>0.44997673336435556</v>
      </c>
      <c r="L9" s="27">
        <f t="shared" si="5"/>
        <v>0.10429249352890424</v>
      </c>
      <c r="M9" s="1">
        <v>153.80000000000001</v>
      </c>
      <c r="N9" s="27">
        <f>M9/M$12</f>
        <v>0.56773717238833532</v>
      </c>
      <c r="O9" s="27">
        <f t="shared" si="7"/>
        <v>0.16977591345623136</v>
      </c>
      <c r="P9" s="1">
        <v>78.900000000000006</v>
      </c>
      <c r="Q9" s="27">
        <f>P9/P$12</f>
        <v>0.39430284857571213</v>
      </c>
      <c r="R9" s="27">
        <f t="shared" si="9"/>
        <v>9.4051734414113713E-2</v>
      </c>
      <c r="S9" s="1">
        <v>84.4</v>
      </c>
      <c r="T9" s="27">
        <f>S9/S$12</f>
        <v>0.33293885601577911</v>
      </c>
      <c r="U9" s="28">
        <f t="shared" si="11"/>
        <v>9.0113175314969041E-2</v>
      </c>
      <c r="V9" s="5">
        <v>735.6</v>
      </c>
      <c r="W9" s="27">
        <f>V9/V$12</f>
        <v>0.44289240773074839</v>
      </c>
      <c r="X9" s="29">
        <f t="shared" si="13"/>
        <v>0.11820095447752801</v>
      </c>
    </row>
    <row r="10" spans="1:24" ht="30" x14ac:dyDescent="0.25">
      <c r="A10" s="49">
        <v>6</v>
      </c>
      <c r="B10" s="41" t="s">
        <v>14</v>
      </c>
      <c r="C10" s="33">
        <v>4</v>
      </c>
      <c r="D10" s="8">
        <v>69.400000000000006</v>
      </c>
      <c r="E10" s="14">
        <f t="shared" ref="E10:E12" si="15">D10/D$12</f>
        <v>0.17135802469135805</v>
      </c>
      <c r="F10" s="14">
        <f t="shared" si="1"/>
        <v>4.7638660076880841E-2</v>
      </c>
      <c r="G10" s="4">
        <v>50.8</v>
      </c>
      <c r="H10" s="14">
        <f t="shared" ref="H10:H12" si="16">G10/G$12</f>
        <v>0.16045483259633606</v>
      </c>
      <c r="I10" s="14">
        <f t="shared" si="3"/>
        <v>4.3864951213194017E-2</v>
      </c>
      <c r="J10" s="4">
        <v>31.4</v>
      </c>
      <c r="K10" s="14">
        <f t="shared" ref="K10:K12" si="17">J10/J$12</f>
        <v>0.14611447184737089</v>
      </c>
      <c r="L10" s="14">
        <f t="shared" si="5"/>
        <v>3.3865401207937879E-2</v>
      </c>
      <c r="M10" s="4">
        <v>39.700000000000003</v>
      </c>
      <c r="N10" s="14">
        <f t="shared" ref="N10:N12" si="18">M10/M$12</f>
        <v>0.14654854189737912</v>
      </c>
      <c r="O10" s="14">
        <f t="shared" si="7"/>
        <v>4.3823821613864666E-2</v>
      </c>
      <c r="P10" s="4">
        <v>57.5</v>
      </c>
      <c r="Q10" s="14">
        <f t="shared" ref="Q10:Q12" si="19">P10/P$12</f>
        <v>0.28735632183908044</v>
      </c>
      <c r="R10" s="14">
        <f t="shared" si="9"/>
        <v>6.8542138514721657E-2</v>
      </c>
      <c r="S10" s="4">
        <v>74.400000000000006</v>
      </c>
      <c r="T10" s="14">
        <f t="shared" ref="T10:T12" si="20">S10/S$12</f>
        <v>0.29349112426035506</v>
      </c>
      <c r="U10" s="16">
        <f t="shared" si="11"/>
        <v>7.9436258808456117E-2</v>
      </c>
      <c r="V10" s="6">
        <v>323.2</v>
      </c>
      <c r="W10" s="14">
        <f t="shared" ref="W10:W12" si="21">V10/V$12</f>
        <v>0.19459329279306398</v>
      </c>
      <c r="X10" s="18">
        <f t="shared" si="13"/>
        <v>5.1933861456140637E-2</v>
      </c>
    </row>
    <row r="11" spans="1:24" ht="30.75" thickBot="1" x14ac:dyDescent="0.3">
      <c r="A11" s="49">
        <v>7</v>
      </c>
      <c r="B11" s="42" t="s">
        <v>14</v>
      </c>
      <c r="C11" s="34">
        <v>5</v>
      </c>
      <c r="D11" s="20">
        <v>145.69999999999999</v>
      </c>
      <c r="E11" s="21">
        <f t="shared" si="15"/>
        <v>0.35975308641975307</v>
      </c>
      <c r="F11" s="21">
        <f t="shared" si="1"/>
        <v>0.10001372872048325</v>
      </c>
      <c r="G11" s="22">
        <v>133.9</v>
      </c>
      <c r="H11" s="21">
        <f t="shared" si="16"/>
        <v>0.42293114339861021</v>
      </c>
      <c r="I11" s="21">
        <f t="shared" si="3"/>
        <v>0.11562041274501338</v>
      </c>
      <c r="J11" s="22">
        <v>86.8</v>
      </c>
      <c r="K11" s="21">
        <f t="shared" si="17"/>
        <v>0.40390879478827363</v>
      </c>
      <c r="L11" s="21">
        <f t="shared" si="5"/>
        <v>9.3615185504745471E-2</v>
      </c>
      <c r="M11" s="22">
        <v>77.400000000000006</v>
      </c>
      <c r="N11" s="21">
        <f t="shared" si="18"/>
        <v>0.28571428571428575</v>
      </c>
      <c r="O11" s="21">
        <f t="shared" si="7"/>
        <v>8.5439894028038407E-2</v>
      </c>
      <c r="P11" s="22">
        <v>63.7</v>
      </c>
      <c r="Q11" s="21">
        <f t="shared" si="19"/>
        <v>0.31834082958520737</v>
      </c>
      <c r="R11" s="21">
        <f t="shared" si="9"/>
        <v>7.5932769102395992E-2</v>
      </c>
      <c r="S11" s="22">
        <v>94.7</v>
      </c>
      <c r="T11" s="21">
        <f t="shared" si="20"/>
        <v>0.37357001972386589</v>
      </c>
      <c r="U11" s="23">
        <f t="shared" si="11"/>
        <v>0.10111039931667734</v>
      </c>
      <c r="V11" s="24">
        <v>602.1</v>
      </c>
      <c r="W11" s="21">
        <f t="shared" si="21"/>
        <v>0.36251429947618763</v>
      </c>
      <c r="X11" s="25">
        <f t="shared" si="13"/>
        <v>9.6749313065415468E-2</v>
      </c>
    </row>
    <row r="12" spans="1:24" ht="30.75" thickBot="1" x14ac:dyDescent="0.3">
      <c r="A12" s="49">
        <v>8</v>
      </c>
      <c r="B12" s="43" t="s">
        <v>14</v>
      </c>
      <c r="C12" s="35" t="s">
        <v>8</v>
      </c>
      <c r="D12" s="26">
        <f>SUM(D9:D11)</f>
        <v>405</v>
      </c>
      <c r="E12" s="15">
        <f t="shared" si="15"/>
        <v>1</v>
      </c>
      <c r="F12" s="15">
        <f t="shared" si="1"/>
        <v>0.27800658978583198</v>
      </c>
      <c r="G12" s="3">
        <f t="shared" ref="G12:V12" si="22">SUM(G9:G11)</f>
        <v>316.60000000000002</v>
      </c>
      <c r="H12" s="15">
        <f t="shared" si="16"/>
        <v>1</v>
      </c>
      <c r="I12" s="15">
        <f t="shared" si="3"/>
        <v>0.27337881012002418</v>
      </c>
      <c r="J12" s="3">
        <f t="shared" si="22"/>
        <v>214.89999999999998</v>
      </c>
      <c r="K12" s="15">
        <f t="shared" si="17"/>
        <v>1</v>
      </c>
      <c r="L12" s="15">
        <f t="shared" si="5"/>
        <v>0.23177308024158758</v>
      </c>
      <c r="M12" s="3">
        <f t="shared" si="22"/>
        <v>270.89999999999998</v>
      </c>
      <c r="N12" s="15">
        <f t="shared" si="18"/>
        <v>1</v>
      </c>
      <c r="O12" s="15">
        <f t="shared" si="7"/>
        <v>0.29903962909813442</v>
      </c>
      <c r="P12" s="3">
        <f t="shared" si="22"/>
        <v>200.10000000000002</v>
      </c>
      <c r="Q12" s="15">
        <f t="shared" si="19"/>
        <v>1</v>
      </c>
      <c r="R12" s="15">
        <f t="shared" si="9"/>
        <v>0.23852664203123139</v>
      </c>
      <c r="S12" s="3">
        <f t="shared" si="22"/>
        <v>253.5</v>
      </c>
      <c r="T12" s="15">
        <f t="shared" si="20"/>
        <v>1</v>
      </c>
      <c r="U12" s="17">
        <f t="shared" si="11"/>
        <v>0.27065983344010247</v>
      </c>
      <c r="V12" s="2">
        <f t="shared" si="22"/>
        <v>1660.9</v>
      </c>
      <c r="W12" s="15">
        <f t="shared" si="21"/>
        <v>1</v>
      </c>
      <c r="X12" s="19">
        <f t="shared" si="13"/>
        <v>0.26688412899908415</v>
      </c>
    </row>
    <row r="13" spans="1:24" ht="30" customHeight="1" x14ac:dyDescent="0.25">
      <c r="A13" s="49">
        <v>9</v>
      </c>
      <c r="B13" s="40" t="s">
        <v>15</v>
      </c>
      <c r="C13" s="32">
        <v>3</v>
      </c>
      <c r="D13" s="7">
        <v>278.5</v>
      </c>
      <c r="E13" s="27">
        <f>D13/D$16</f>
        <v>0.47493178717598911</v>
      </c>
      <c r="F13" s="27">
        <f t="shared" si="1"/>
        <v>0.19117243272926965</v>
      </c>
      <c r="G13" s="1">
        <v>250.5</v>
      </c>
      <c r="H13" s="27">
        <f>G13/G$16</f>
        <v>0.45611798980335028</v>
      </c>
      <c r="I13" s="27">
        <f t="shared" si="3"/>
        <v>0.21630256454537602</v>
      </c>
      <c r="J13" s="1">
        <v>226.9</v>
      </c>
      <c r="K13" s="27">
        <f>J13/J$16</f>
        <v>0.44516382185599374</v>
      </c>
      <c r="L13" s="27">
        <f t="shared" si="5"/>
        <v>0.24471527178602245</v>
      </c>
      <c r="M13" s="1">
        <v>238.1</v>
      </c>
      <c r="N13" s="27">
        <f>M13/M$16</f>
        <v>0.57002633468996877</v>
      </c>
      <c r="O13" s="27">
        <f t="shared" si="7"/>
        <v>0.2628325422232034</v>
      </c>
      <c r="P13" s="1">
        <v>265.7</v>
      </c>
      <c r="Q13" s="27">
        <f>P13/P$16</f>
        <v>0.60167572463768115</v>
      </c>
      <c r="R13" s="27">
        <f t="shared" si="9"/>
        <v>0.31672428179759204</v>
      </c>
      <c r="S13" s="1">
        <v>267.5</v>
      </c>
      <c r="T13" s="27">
        <f>S13/S$16</f>
        <v>0.50557550557550557</v>
      </c>
      <c r="U13" s="28">
        <f t="shared" si="11"/>
        <v>0.28560751654922056</v>
      </c>
      <c r="V13" s="5">
        <v>1527.3</v>
      </c>
      <c r="W13" s="27">
        <f>V13/V$16</f>
        <v>0.5034114506081282</v>
      </c>
      <c r="X13" s="29">
        <f t="shared" si="13"/>
        <v>0.24541641894171903</v>
      </c>
    </row>
    <row r="14" spans="1:24" ht="30" x14ac:dyDescent="0.25">
      <c r="A14" s="49">
        <v>10</v>
      </c>
      <c r="B14" s="41" t="s">
        <v>15</v>
      </c>
      <c r="C14" s="33">
        <v>4</v>
      </c>
      <c r="D14" s="8">
        <v>77.900000000000006</v>
      </c>
      <c r="E14" s="14">
        <f t="shared" ref="E14:E16" si="23">D14/D$16</f>
        <v>0.13284447476125513</v>
      </c>
      <c r="F14" s="14">
        <f t="shared" si="1"/>
        <v>5.3473366282262499E-2</v>
      </c>
      <c r="G14" s="4">
        <v>76.2</v>
      </c>
      <c r="H14" s="14">
        <f t="shared" ref="H14:H16" si="24">G14/G$16</f>
        <v>0.13874726875455207</v>
      </c>
      <c r="I14" s="14">
        <f t="shared" si="3"/>
        <v>6.5797426819791033E-2</v>
      </c>
      <c r="J14" s="4">
        <v>67.8</v>
      </c>
      <c r="K14" s="14">
        <f t="shared" ref="K14:K16" si="25">J14/J$16</f>
        <v>0.13301942319011184</v>
      </c>
      <c r="L14" s="14">
        <f t="shared" si="5"/>
        <v>7.3123382226056952E-2</v>
      </c>
      <c r="M14" s="4">
        <v>78.7</v>
      </c>
      <c r="N14" s="14">
        <f t="shared" ref="N14:N16" si="26">M14/M$16</f>
        <v>0.18841273641369402</v>
      </c>
      <c r="O14" s="14">
        <f t="shared" si="7"/>
        <v>8.6874931007837511E-2</v>
      </c>
      <c r="P14" s="4">
        <v>71.599999999999994</v>
      </c>
      <c r="Q14" s="14">
        <f t="shared" ref="Q14:Q16" si="27">P14/P$16</f>
        <v>0.16213768115942029</v>
      </c>
      <c r="R14" s="14">
        <f t="shared" si="9"/>
        <v>8.5349862915722954E-2</v>
      </c>
      <c r="S14" s="4">
        <v>156.1</v>
      </c>
      <c r="T14" s="14">
        <f t="shared" ref="T14:T16" si="28">S14/S$16</f>
        <v>0.29502929502929498</v>
      </c>
      <c r="U14" s="16">
        <f t="shared" si="11"/>
        <v>0.16666666666666666</v>
      </c>
      <c r="V14" s="6">
        <v>528.4</v>
      </c>
      <c r="W14" s="14">
        <f t="shared" ref="W14:W16" si="29">V14/V$16</f>
        <v>0.17416526582946043</v>
      </c>
      <c r="X14" s="18">
        <f t="shared" si="13"/>
        <v>8.4906721514309141E-2</v>
      </c>
    </row>
    <row r="15" spans="1:24" ht="30.75" thickBot="1" x14ac:dyDescent="0.3">
      <c r="A15" s="49">
        <v>11</v>
      </c>
      <c r="B15" s="42" t="s">
        <v>15</v>
      </c>
      <c r="C15" s="34">
        <v>5</v>
      </c>
      <c r="D15" s="20">
        <v>230</v>
      </c>
      <c r="E15" s="21">
        <f t="shared" si="23"/>
        <v>0.39222373806275579</v>
      </c>
      <c r="F15" s="21">
        <f t="shared" si="1"/>
        <v>0.15788028555738606</v>
      </c>
      <c r="G15" s="22">
        <v>222.5</v>
      </c>
      <c r="H15" s="21">
        <f t="shared" si="24"/>
        <v>0.40513474144209755</v>
      </c>
      <c r="I15" s="21">
        <f t="shared" si="3"/>
        <v>0.19212503238062342</v>
      </c>
      <c r="J15" s="22">
        <v>215</v>
      </c>
      <c r="K15" s="21">
        <f t="shared" si="25"/>
        <v>0.42181675495389448</v>
      </c>
      <c r="L15" s="21">
        <f t="shared" si="5"/>
        <v>0.23188093183779121</v>
      </c>
      <c r="M15" s="22">
        <v>100.9</v>
      </c>
      <c r="N15" s="21">
        <f t="shared" si="26"/>
        <v>0.24156092889633707</v>
      </c>
      <c r="O15" s="21">
        <f t="shared" si="7"/>
        <v>0.11138094712440666</v>
      </c>
      <c r="P15" s="22">
        <v>104.3</v>
      </c>
      <c r="Q15" s="21">
        <f t="shared" si="27"/>
        <v>0.23618659420289856</v>
      </c>
      <c r="R15" s="21">
        <f t="shared" si="9"/>
        <v>0.12432947907974727</v>
      </c>
      <c r="S15" s="22">
        <v>105.5</v>
      </c>
      <c r="T15" s="21">
        <f t="shared" si="28"/>
        <v>0.1993951993951994</v>
      </c>
      <c r="U15" s="23">
        <f t="shared" si="11"/>
        <v>0.11264146914371129</v>
      </c>
      <c r="V15" s="24">
        <v>978.2</v>
      </c>
      <c r="W15" s="21">
        <f t="shared" si="29"/>
        <v>0.32242328356241146</v>
      </c>
      <c r="X15" s="25">
        <f t="shared" si="13"/>
        <v>0.15718348786013853</v>
      </c>
    </row>
    <row r="16" spans="1:24" ht="30.75" thickBot="1" x14ac:dyDescent="0.3">
      <c r="A16" s="49">
        <v>12</v>
      </c>
      <c r="B16" s="43" t="s">
        <v>15</v>
      </c>
      <c r="C16" s="35" t="s">
        <v>8</v>
      </c>
      <c r="D16" s="26">
        <f>SUM(D13:D15)</f>
        <v>586.4</v>
      </c>
      <c r="E16" s="15">
        <f t="shared" si="23"/>
        <v>1</v>
      </c>
      <c r="F16" s="15">
        <f t="shared" si="1"/>
        <v>0.4025260845689182</v>
      </c>
      <c r="G16" s="3">
        <f t="shared" ref="G16:V16" si="30">SUM(G13:G15)</f>
        <v>549.20000000000005</v>
      </c>
      <c r="H16" s="15">
        <f t="shared" si="24"/>
        <v>1</v>
      </c>
      <c r="I16" s="15">
        <f t="shared" si="3"/>
        <v>0.47422502374579051</v>
      </c>
      <c r="J16" s="3">
        <f t="shared" si="30"/>
        <v>509.7</v>
      </c>
      <c r="K16" s="15">
        <f t="shared" si="25"/>
        <v>1</v>
      </c>
      <c r="L16" s="15">
        <f t="shared" si="5"/>
        <v>0.54971958584987057</v>
      </c>
      <c r="M16" s="3">
        <f t="shared" si="30"/>
        <v>417.70000000000005</v>
      </c>
      <c r="N16" s="15">
        <f t="shared" si="26"/>
        <v>1</v>
      </c>
      <c r="O16" s="15">
        <f t="shared" si="7"/>
        <v>0.46108842035544761</v>
      </c>
      <c r="P16" s="3">
        <f t="shared" si="30"/>
        <v>441.59999999999997</v>
      </c>
      <c r="Q16" s="15">
        <f t="shared" si="27"/>
        <v>1</v>
      </c>
      <c r="R16" s="15">
        <f t="shared" si="9"/>
        <v>0.52640362379306227</v>
      </c>
      <c r="S16" s="3">
        <f t="shared" si="30"/>
        <v>529.1</v>
      </c>
      <c r="T16" s="15">
        <f t="shared" si="28"/>
        <v>1</v>
      </c>
      <c r="U16" s="17">
        <f t="shared" si="11"/>
        <v>0.56491565235959851</v>
      </c>
      <c r="V16" s="2">
        <f t="shared" si="30"/>
        <v>3033.8999999999996</v>
      </c>
      <c r="W16" s="15">
        <f t="shared" si="29"/>
        <v>1</v>
      </c>
      <c r="X16" s="19">
        <f t="shared" si="13"/>
        <v>0.48750662831616665</v>
      </c>
    </row>
    <row r="17" spans="1:24" ht="31.5" customHeight="1" thickBot="1" x14ac:dyDescent="0.3">
      <c r="A17" s="49">
        <v>13</v>
      </c>
      <c r="B17" s="45" t="s">
        <v>18</v>
      </c>
      <c r="C17" s="44" t="s">
        <v>18</v>
      </c>
      <c r="D17" s="2">
        <f>SUM(D16,D12,D8)</f>
        <v>1456.8</v>
      </c>
      <c r="E17" s="9"/>
      <c r="F17" s="15">
        <f t="shared" ref="F17:I17" si="31">SUM(F16,F12,F8)</f>
        <v>1</v>
      </c>
      <c r="G17" s="3">
        <f t="shared" si="31"/>
        <v>1158.1000000000001</v>
      </c>
      <c r="H17" s="9"/>
      <c r="I17" s="15">
        <f t="shared" si="31"/>
        <v>1</v>
      </c>
      <c r="J17" s="3">
        <f t="shared" ref="J17" si="32">SUM(J16,J12,J8)</f>
        <v>927.19999999999993</v>
      </c>
      <c r="K17" s="9"/>
      <c r="L17" s="15">
        <f t="shared" ref="L17" si="33">SUM(L16,L12,L8)</f>
        <v>1</v>
      </c>
      <c r="M17" s="3">
        <f t="shared" ref="M17" si="34">SUM(M16,M12,M8)</f>
        <v>905.90000000000009</v>
      </c>
      <c r="N17" s="9"/>
      <c r="O17" s="15">
        <f t="shared" ref="O17" si="35">SUM(O16,O12,O8)</f>
        <v>1</v>
      </c>
      <c r="P17" s="9">
        <f t="shared" ref="P17" si="36">SUM(P16,P12,P8)</f>
        <v>838.90000000000009</v>
      </c>
      <c r="Q17" s="9"/>
      <c r="R17" s="15">
        <f t="shared" ref="R17" si="37">SUM(R16,R12,R8)</f>
        <v>0.99999999999999989</v>
      </c>
      <c r="S17" s="3">
        <f t="shared" ref="S17" si="38">SUM(S16,S12,S8)</f>
        <v>936.6</v>
      </c>
      <c r="T17" s="9"/>
      <c r="U17" s="17">
        <f t="shared" ref="U17" si="39">SUM(U16,U12,U8)</f>
        <v>0.99999999999999989</v>
      </c>
      <c r="V17" s="30">
        <f t="shared" ref="V17" si="40">SUM(V16,V12,V8)</f>
        <v>6223.2999999999993</v>
      </c>
      <c r="W17" s="11"/>
      <c r="X17" s="19">
        <f t="shared" ref="X17" si="41">SUM(X16,X12,X8)</f>
        <v>1.0000000000000002</v>
      </c>
    </row>
    <row r="18" spans="1:24" x14ac:dyDescent="0.25">
      <c r="A18" s="49">
        <v>14</v>
      </c>
    </row>
    <row r="19" spans="1:24" x14ac:dyDescent="0.25">
      <c r="A19" s="49">
        <v>15</v>
      </c>
      <c r="B19" s="31" t="s">
        <v>22</v>
      </c>
    </row>
    <row r="20" spans="1:24" x14ac:dyDescent="0.25">
      <c r="A20" s="49">
        <v>16</v>
      </c>
      <c r="B20" t="s">
        <v>19</v>
      </c>
    </row>
    <row r="21" spans="1:24" x14ac:dyDescent="0.25">
      <c r="A21" s="49">
        <v>17</v>
      </c>
    </row>
    <row r="22" spans="1:24" x14ac:dyDescent="0.25">
      <c r="A22" s="49">
        <v>18</v>
      </c>
      <c r="B22" t="s">
        <v>20</v>
      </c>
    </row>
    <row r="23" spans="1:24" x14ac:dyDescent="0.25">
      <c r="A23" s="49">
        <v>19</v>
      </c>
      <c r="B23" t="s">
        <v>21</v>
      </c>
    </row>
  </sheetData>
  <autoFilter ref="B4:X4"/>
  <mergeCells count="9">
    <mergeCell ref="D3:F3"/>
    <mergeCell ref="V3:X3"/>
    <mergeCell ref="D2:X2"/>
    <mergeCell ref="D1:X1"/>
    <mergeCell ref="S3:U3"/>
    <mergeCell ref="P3:R3"/>
    <mergeCell ref="M3:O3"/>
    <mergeCell ref="J3:L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2018-09-18T08:38:40Z</dcterms:modified>
</cp:coreProperties>
</file>